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9" activeTab="23"/>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部门整体支出绩效目标表" sheetId="30" r:id="rId22"/>
    <sheet name="21部门政府采购预算公开表" sheetId="25" r:id="rId23"/>
    <sheet name="22部门政府购买服务预算公开表" sheetId="26" r:id="rId24"/>
  </sheets>
  <calcPr calcId="144525"/>
</workbook>
</file>

<file path=xl/sharedStrings.xml><?xml version="1.0" encoding="utf-8"?>
<sst xmlns="http://schemas.openxmlformats.org/spreadsheetml/2006/main" count="16974" uniqueCount="1897">
  <si>
    <t>2022年部门预算公开表</t>
  </si>
  <si>
    <t>单位编码：</t>
  </si>
  <si>
    <t>202001,202002,202003,202004,202005,202006,202007,202008,202009,202010,202011,202012001,202012002,202012003,202012004,202012005,202013,202014,202015,202016001,202016002,202016003,202016004,202017001,202017002,202017003,202017004,202018001,202018002,202018003,202019001,202019002,202019003,202019004,202019005,202019006,202020001,202020002,202021001,202021002,202021003,202021004,202021005,202021006,202022001,202022002,202022003,202023001,202023002,202023003,202023004,202024001,202024002,202024003,202025001,202025002,202025003,202025004,202026001,202026002,202026003,202026004,202027,202028,202029,202030,202031001,202031002,202031003,202031004,202031005,202032</t>
  </si>
  <si>
    <t>单位名称：</t>
  </si>
  <si>
    <t>江华瑶族自治县教育局,江华瑶族自治县第一中学,江华瑶族自治县第二中学,江华瑶族自治县第三民族中学,江华瑶族自治县职业中专学校,江华瑶族自治县特殊教育学校,江华瑶族自治县思源实验学校,江华瑶族自治县创新实验学校,江华瑶族自治县阳华中学,江华瑶族自治县沱江中学,江华瑶族自治县沱江镇第一小学,江华瑶族自治县沱江镇第二小学,江华瑶族自治县沱江镇竹园寨九年制学校,江华瑶族自治县沱江镇第五小学,江华瑶族自治县沱江镇第七小学,江华瑶族自治县芙蓉学校,江华瑶族自治县沱江镇为人小学,江华瑶族自治县沱江镇第四小学,江华瑶族自治县水口镇中心小学,江华瑶族自治县东田中学,江华瑶族自治县东田镇中心小学,江华瑶族自治县东田镇茶园完全小学,江华瑶族自治县东田镇逸夫完全小学,江华瑶族自治县桥头铺镇中学,江华瑶族自治县桥头铺镇中心小学,江华瑶族自治县桥头铺镇完全小学,江华瑶族自治县桥头铺镇秀文侨心学校,江华瑶族自治县界牌中学,江华瑶族自治县界牌乡中心小学,江华瑶族自治县界牌乡喇叭口完全小学,江华瑶族自治县大路铺中学,江华瑶族自治县宝昌九年制学校,江华瑶族自治县大路铺镇中心小学,江华瑶族自治县大路铺镇兴佳完全小学,江华瑶族自治县大路铺镇迴溪完全小学,江华瑶族自治县大路铺镇仙石完全小学,江华瑶族自治县桥市中学,江华瑶族自治县桥市乡中心小学,江华瑶族自治县白芒营中学,江华瑶族自治县白芒营镇中心小学,江华瑶族自治县白芒营镇小贝完全小学,江华瑶族自治县白芒营镇白牛山完全小学,江华瑶族自治县白芒营镇岩口铺完全小学,江华瑶族自治县白芒营镇车下完全小学,江华瑶族自治县大石桥乡中学,江华瑶族自治县大石桥乡中心小学,江华瑶族自治县大石桥乡中洞完全小学,江华瑶族自治县涛圩中学,江华瑶族自治县涛圩镇中心小学,江华瑶族自治县涛圩镇上游完全小学,江华瑶族自治县涛圩镇芙蓉学校,江华瑶族自治县河路口中学,江华瑶族自治县河路口镇中心小学,江华瑶族自治县河路口镇关水阁完全小学,江华瑶族自治县小圩中学,江华瑶族自治县小圩镇中心小学,江华瑶族自治县小圩镇桥铺完全小学,江华瑶族自治县清塘壮族学校,江华瑶族自治县大圩中学,江华瑶族自治县大圩镇鲤鱼塘完全小学,江华瑶族自治县大圩镇中心小学,江华瑶族自治县大圩镇第二小学,江华瑶族自治县务江乡中心小学,江华瑶族自治县湘江乡九年制学校,江华瑶族自治县水口中学,江华瑶族自治县蔚竹口乡中心小学,江华瑶族自治县码市中学,江华瑶族自治县码市镇启汉小学,江华瑶族自治县码市镇竹市完全小学,江华瑶族自治县码市镇黄石完全小学,江华瑶族自治县大锡乡中心小学,江华瑶族自治县教师进修学校</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</si>
  <si>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</si>
  <si>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</si>
  <si>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</si>
  <si>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</si>
  <si>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</si>
  <si>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</si>
  <si>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</si>
  <si>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</si>
  <si>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</si>
  <si>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</si>
  <si>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</si>
  <si>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</si>
  <si>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</si>
  <si>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</si>
  <si>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</si>
  <si>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</si>
  <si>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</si>
  <si>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</si>
  <si>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</si>
  <si>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</si>
  <si>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</si>
  <si>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</si>
  <si>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</si>
  <si>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</si>
  <si>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</si>
  <si>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部门：202_江华瑶族自治县教育局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</si>
  <si>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</si>
  <si>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</si>
  <si>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</si>
  <si>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</si>
  <si>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</si>
  <si>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</si>
  <si>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</si>
  <si>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</si>
  <si>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</si>
  <si>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</si>
  <si>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</si>
  <si>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</si>
  <si>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</si>
  <si>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</si>
  <si>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</si>
  <si>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</si>
  <si>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</si>
  <si>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</si>
  <si>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</si>
  <si>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</si>
  <si>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</si>
  <si>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</si>
  <si>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</si>
  <si>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</si>
  <si>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</si>
  <si>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</si>
  <si>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</si>
  <si>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</si>
  <si>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</si>
  <si>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</si>
  <si>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</si>
  <si>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</si>
  <si>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</si>
  <si>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</si>
  <si>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</si>
  <si>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</si>
  <si>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</si>
  <si>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</si>
  <si>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</si>
  <si>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</si>
  <si>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</si>
  <si>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</si>
  <si>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</si>
  <si>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</si>
  <si>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</si>
  <si>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</si>
  <si>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</si>
  <si>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</si>
  <si>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</si>
  <si>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</si>
  <si>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</si>
  <si>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</si>
  <si>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</si>
  <si>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</si>
  <si>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</si>
  <si>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</si>
  <si>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</si>
  <si>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</si>
  <si>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</si>
  <si>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</si>
  <si>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</si>
  <si>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</si>
  <si>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</si>
  <si>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</si>
  <si>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</si>
  <si>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</si>
  <si>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</si>
  <si>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</si>
  <si>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</si>
  <si>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</si>
  <si>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</si>
  <si>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</si>
  <si>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</si>
  <si>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</si>
  <si>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</si>
  <si>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</si>
  <si>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</si>
  <si>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</si>
  <si>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</si>
  <si>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</si>
  <si>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</si>
  <si>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</si>
  <si>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</si>
  <si>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</si>
  <si>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</si>
  <si>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</si>
  <si>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</si>
  <si>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</si>
  <si>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</si>
  <si>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</si>
  <si>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</si>
  <si>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</si>
  <si>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</si>
  <si>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</si>
  <si>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</si>
  <si>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</si>
  <si>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</si>
  <si>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</si>
  <si>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</si>
  <si>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</si>
  <si>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</si>
  <si>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</si>
  <si>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</si>
  <si>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</si>
  <si>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</si>
  <si>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</si>
  <si>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</si>
  <si>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</si>
  <si>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</si>
  <si>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</si>
  <si>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</si>
  <si>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</si>
  <si>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</si>
  <si>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</si>
  <si>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</si>
  <si>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</si>
  <si>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</si>
  <si>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</si>
  <si>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</si>
  <si>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</si>
  <si>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</si>
  <si>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</si>
  <si>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202</t>
  </si>
  <si>
    <t>江华瑶族自治县教育局</t>
  </si>
  <si>
    <t xml:space="preserve">  202001</t>
  </si>
  <si>
    <t xml:space="preserve">  江华瑶族自治县教育局</t>
  </si>
  <si>
    <t xml:space="preserve">  202002</t>
  </si>
  <si>
    <t xml:space="preserve">  江华瑶族自治县第一中学</t>
  </si>
  <si>
    <t xml:space="preserve">  202003</t>
  </si>
  <si>
    <t xml:space="preserve">  江华瑶族自治县第二中学</t>
  </si>
  <si>
    <t xml:space="preserve">  202004</t>
  </si>
  <si>
    <t xml:space="preserve">  江华瑶族自治县第三民族中学</t>
  </si>
  <si>
    <t xml:space="preserve">  202005</t>
  </si>
  <si>
    <t xml:space="preserve">  江华瑶族自治县职业中专学校</t>
  </si>
  <si>
    <t xml:space="preserve">  202006</t>
  </si>
  <si>
    <t xml:space="preserve">  江华瑶族自治县特殊教育学校</t>
  </si>
  <si>
    <t xml:space="preserve">  202007</t>
  </si>
  <si>
    <t xml:space="preserve">  江华瑶族自治县思源实验学校</t>
  </si>
  <si>
    <t xml:space="preserve">  202008</t>
  </si>
  <si>
    <t xml:space="preserve">  江华瑶族自治县创新实验学校</t>
  </si>
  <si>
    <t xml:space="preserve">  202009</t>
  </si>
  <si>
    <t xml:space="preserve">  江华瑶族自治县阳华中学</t>
  </si>
  <si>
    <t xml:space="preserve">  202010</t>
  </si>
  <si>
    <t xml:space="preserve">  江华瑶族自治县沱江中学</t>
  </si>
  <si>
    <t xml:space="preserve">  202011</t>
  </si>
  <si>
    <t xml:space="preserve">  江华瑶族自治县沱江镇第一小学</t>
  </si>
  <si>
    <t xml:space="preserve">  202012001</t>
  </si>
  <si>
    <t xml:space="preserve">  江华瑶族自治县沱江镇第二小学</t>
  </si>
  <si>
    <t xml:space="preserve">  202012002</t>
  </si>
  <si>
    <t xml:space="preserve">  江华瑶族自治县沱江镇竹园寨九年制学校</t>
  </si>
  <si>
    <t xml:space="preserve">  202012003</t>
  </si>
  <si>
    <t xml:space="preserve">  江华瑶族自治县沱江镇第五小学</t>
  </si>
  <si>
    <t xml:space="preserve">  202012004</t>
  </si>
  <si>
    <t xml:space="preserve">  江华瑶族自治县沱江镇第七小学</t>
  </si>
  <si>
    <t xml:space="preserve">  202012005</t>
  </si>
  <si>
    <t xml:space="preserve">  江华瑶族自治县芙蓉学校</t>
  </si>
  <si>
    <t xml:space="preserve">  202013</t>
  </si>
  <si>
    <t xml:space="preserve">  江华瑶族自治县沱江镇为人小学</t>
  </si>
  <si>
    <t xml:space="preserve">  202014</t>
  </si>
  <si>
    <t xml:space="preserve">  江华瑶族自治县沱江镇第四小学</t>
  </si>
  <si>
    <t xml:space="preserve">  202015</t>
  </si>
  <si>
    <t xml:space="preserve">  江华瑶族自治县水口镇中心小学</t>
  </si>
  <si>
    <t xml:space="preserve">  202016001</t>
  </si>
  <si>
    <t xml:space="preserve">  江华瑶族自治县东田中学</t>
  </si>
  <si>
    <t xml:space="preserve">  202016002</t>
  </si>
  <si>
    <t xml:space="preserve">  江华瑶族自治县东田镇中心小学</t>
  </si>
  <si>
    <t xml:space="preserve">  202016003</t>
  </si>
  <si>
    <t xml:space="preserve">  江华瑶族自治县东田镇茶园完全小学</t>
  </si>
  <si>
    <t xml:space="preserve">  202016004</t>
  </si>
  <si>
    <t xml:space="preserve">  江华瑶族自治县东田镇逸夫完全小学</t>
  </si>
  <si>
    <t xml:space="preserve">  202017001</t>
  </si>
  <si>
    <t xml:space="preserve">  江华瑶族自治县桥头铺镇中学</t>
  </si>
  <si>
    <t xml:space="preserve">  202017002</t>
  </si>
  <si>
    <t xml:space="preserve">  江华瑶族自治县桥头铺镇中心小学</t>
  </si>
  <si>
    <t xml:space="preserve">  202017003</t>
  </si>
  <si>
    <t xml:space="preserve">  江华瑶族自治县桥头铺镇完全小学</t>
  </si>
  <si>
    <t xml:space="preserve">  202017004</t>
  </si>
  <si>
    <t xml:space="preserve">  江华瑶族自治县桥头铺镇秀文侨心学校</t>
  </si>
  <si>
    <t xml:space="preserve">  202018001</t>
  </si>
  <si>
    <t xml:space="preserve">  江华瑶族自治县界牌中学</t>
  </si>
  <si>
    <t xml:space="preserve">  202018002</t>
  </si>
  <si>
    <t xml:space="preserve">  江华瑶族自治县界牌乡中心小学</t>
  </si>
  <si>
    <t xml:space="preserve">  202018003</t>
  </si>
  <si>
    <t xml:space="preserve">  江华瑶族自治县界牌乡喇叭口完全小学</t>
  </si>
  <si>
    <t xml:space="preserve">  202019001</t>
  </si>
  <si>
    <t xml:space="preserve">  江华瑶族自治县大路铺中学</t>
  </si>
  <si>
    <t xml:space="preserve">  202019002</t>
  </si>
  <si>
    <t xml:space="preserve">  江华瑶族自治县宝昌九年制学校</t>
  </si>
  <si>
    <t xml:space="preserve">  202019003</t>
  </si>
  <si>
    <t xml:space="preserve">  江华瑶族自治县大路铺镇中心小学</t>
  </si>
  <si>
    <t xml:space="preserve">  202019004</t>
  </si>
  <si>
    <t xml:space="preserve">  江华瑶族自治县大路铺镇兴佳完全小学</t>
  </si>
  <si>
    <t xml:space="preserve">  202019005</t>
  </si>
  <si>
    <t xml:space="preserve">  江华瑶族自治县大路铺镇迴溪完全小学</t>
  </si>
  <si>
    <t xml:space="preserve">  202019006</t>
  </si>
  <si>
    <t xml:space="preserve">  江华瑶族自治县大路铺镇仙石完全小学</t>
  </si>
  <si>
    <t xml:space="preserve">  202020001</t>
  </si>
  <si>
    <t xml:space="preserve">  江华瑶族自治县桥市中学</t>
  </si>
  <si>
    <t xml:space="preserve">  202020002</t>
  </si>
  <si>
    <t xml:space="preserve">  江华瑶族自治县桥市乡中心小学</t>
  </si>
  <si>
    <t xml:space="preserve">  202021001</t>
  </si>
  <si>
    <t xml:space="preserve">  江华瑶族自治县白芒营中学</t>
  </si>
  <si>
    <t xml:space="preserve">  202021002</t>
  </si>
  <si>
    <t xml:space="preserve">  江华瑶族自治县白芒营镇中心小学</t>
  </si>
  <si>
    <t xml:space="preserve">  202021003</t>
  </si>
  <si>
    <t xml:space="preserve">  江华瑶族自治县白芒营镇小贝完全小学</t>
  </si>
  <si>
    <t xml:space="preserve">  202021004</t>
  </si>
  <si>
    <t xml:space="preserve">  江华瑶族自治县白芒营镇白牛山完全小学</t>
  </si>
  <si>
    <t xml:space="preserve">  202021005</t>
  </si>
  <si>
    <t xml:space="preserve">  江华瑶族自治县白芒营镇岩口铺完全小学</t>
  </si>
  <si>
    <t xml:space="preserve">  202021006</t>
  </si>
  <si>
    <t xml:space="preserve">  江华瑶族自治县白芒营镇车下完全小学</t>
  </si>
  <si>
    <t xml:space="preserve">  202022001</t>
  </si>
  <si>
    <t xml:space="preserve">  江华瑶族自治县大石桥乡中学</t>
  </si>
  <si>
    <t xml:space="preserve">  202022002</t>
  </si>
  <si>
    <t xml:space="preserve">  江华瑶族自治县大石桥乡中心小学</t>
  </si>
  <si>
    <t xml:space="preserve">  202022003</t>
  </si>
  <si>
    <t xml:space="preserve">  江华瑶族自治县大石桥乡中洞完全小学</t>
  </si>
  <si>
    <t xml:space="preserve">  202023001</t>
  </si>
  <si>
    <t xml:space="preserve">  江华瑶族自治县涛圩中学</t>
  </si>
  <si>
    <t xml:space="preserve">  202023002</t>
  </si>
  <si>
    <t xml:space="preserve">  江华瑶族自治县涛圩镇中心小学</t>
  </si>
  <si>
    <t xml:space="preserve">  202023003</t>
  </si>
  <si>
    <t xml:space="preserve">  江华瑶族自治县涛圩镇上游完全小学</t>
  </si>
  <si>
    <t xml:space="preserve">  202023004</t>
  </si>
  <si>
    <t xml:space="preserve">  江华瑶族自治县涛圩镇芙蓉学校</t>
  </si>
  <si>
    <t xml:space="preserve">  202024001</t>
  </si>
  <si>
    <t xml:space="preserve">  江华瑶族自治县河路口中学</t>
  </si>
  <si>
    <t xml:space="preserve">  202024002</t>
  </si>
  <si>
    <t xml:space="preserve">  江华瑶族自治县河路口镇中心小学</t>
  </si>
  <si>
    <t xml:space="preserve">  202024003</t>
  </si>
  <si>
    <t xml:space="preserve">  江华瑶族自治县河路口镇关水阁完全小学</t>
  </si>
  <si>
    <t xml:space="preserve">  202025001</t>
  </si>
  <si>
    <t xml:space="preserve">  江华瑶族自治县小圩中学</t>
  </si>
  <si>
    <t xml:space="preserve">  202025002</t>
  </si>
  <si>
    <t xml:space="preserve">  江华瑶族自治县小圩镇中心小学</t>
  </si>
  <si>
    <t xml:space="preserve">  202025003</t>
  </si>
  <si>
    <t xml:space="preserve">  江华瑶族自治县小圩镇桥铺完全小学</t>
  </si>
  <si>
    <t xml:space="preserve">  202025004</t>
  </si>
  <si>
    <t xml:space="preserve">  江华瑶族自治县清塘壮族学校</t>
  </si>
  <si>
    <t xml:space="preserve">  202026001</t>
  </si>
  <si>
    <t xml:space="preserve">  江华瑶族自治县大圩中学</t>
  </si>
  <si>
    <t xml:space="preserve">  202026002</t>
  </si>
  <si>
    <t xml:space="preserve">  江华瑶族自治县大圩镇鲤鱼塘完全小学</t>
  </si>
  <si>
    <t xml:space="preserve">  202026003</t>
  </si>
  <si>
    <t xml:space="preserve">  江华瑶族自治县大圩镇中心小学</t>
  </si>
  <si>
    <t xml:space="preserve">  202026004</t>
  </si>
  <si>
    <t xml:space="preserve">  江华瑶族自治县大圩镇第二小学</t>
  </si>
  <si>
    <t xml:space="preserve">  202027</t>
  </si>
  <si>
    <t xml:space="preserve">  江华瑶族自治县务江乡中心小学</t>
  </si>
  <si>
    <t xml:space="preserve">  202028</t>
  </si>
  <si>
    <t xml:space="preserve">  江华瑶族自治县湘江乡九年制学校</t>
  </si>
  <si>
    <t xml:space="preserve">  202029</t>
  </si>
  <si>
    <t xml:space="preserve">  江华瑶族自治县水口中学</t>
  </si>
  <si>
    <t xml:space="preserve">  202030</t>
  </si>
  <si>
    <t xml:space="preserve">  江华瑶族自治县蔚竹口乡中心小学</t>
  </si>
  <si>
    <t xml:space="preserve">  202031001</t>
  </si>
  <si>
    <t xml:space="preserve">  江华瑶族自治县码市中学</t>
  </si>
  <si>
    <t xml:space="preserve">  202031002</t>
  </si>
  <si>
    <t xml:space="preserve">  江华瑶族自治县码市镇启汉小学</t>
  </si>
  <si>
    <t xml:space="preserve">  202031003</t>
  </si>
  <si>
    <t xml:space="preserve">  江华瑶族自治县码市镇竹市完全小学</t>
  </si>
  <si>
    <t xml:space="preserve">  202031004</t>
  </si>
  <si>
    <t xml:space="preserve">  江华瑶族自治县码市镇黄石完全小学</t>
  </si>
  <si>
    <t xml:space="preserve">  202031005</t>
  </si>
  <si>
    <t xml:space="preserve">  江华瑶族自治县大锡乡中心小学</t>
  </si>
  <si>
    <t xml:space="preserve">  202032</t>
  </si>
  <si>
    <t xml:space="preserve">  江华瑶族自治县教师进修学校</t>
  </si>
  <si>
    <t>部门公开表03</t>
  </si>
  <si>
    <t>功能科目</t>
  </si>
  <si>
    <t>科目编码</t>
  </si>
  <si>
    <t>科目名称</t>
  </si>
  <si>
    <t>基本支出</t>
  </si>
  <si>
    <t>项目支出</t>
  </si>
  <si>
    <t>事业单位经营支出</t>
  </si>
  <si>
    <t>上缴上级支出</t>
  </si>
  <si>
    <t>对附属单位补助支出</t>
  </si>
  <si>
    <t>类</t>
  </si>
  <si>
    <t>款</t>
  </si>
  <si>
    <t>项</t>
  </si>
  <si>
    <t>205</t>
  </si>
  <si>
    <t>01</t>
  </si>
  <si>
    <t xml:space="preserve">    2050101</t>
  </si>
  <si>
    <t xml:space="preserve">    行政运行</t>
  </si>
  <si>
    <t>02</t>
  </si>
  <si>
    <t xml:space="preserve">    2050201</t>
  </si>
  <si>
    <t xml:space="preserve">    学前教育</t>
  </si>
  <si>
    <t xml:space="preserve">    2050202</t>
  </si>
  <si>
    <t xml:space="preserve">    小学教育</t>
  </si>
  <si>
    <t>03</t>
  </si>
  <si>
    <t xml:space="preserve">    2050203</t>
  </si>
  <si>
    <t xml:space="preserve">    初中教育</t>
  </si>
  <si>
    <t>04</t>
  </si>
  <si>
    <t xml:space="preserve">    2050204</t>
  </si>
  <si>
    <t xml:space="preserve">    高中教育</t>
  </si>
  <si>
    <t>05</t>
  </si>
  <si>
    <t xml:space="preserve">    2050205</t>
  </si>
  <si>
    <t xml:space="preserve">    高等教育</t>
  </si>
  <si>
    <t>99</t>
  </si>
  <si>
    <t xml:space="preserve">    2050299</t>
  </si>
  <si>
    <t xml:space="preserve">    其他普通教育支出</t>
  </si>
  <si>
    <t xml:space="preserve">    2050302</t>
  </si>
  <si>
    <t xml:space="preserve">    中等职业教育</t>
  </si>
  <si>
    <t>07</t>
  </si>
  <si>
    <t xml:space="preserve">    2050701</t>
  </si>
  <si>
    <t xml:space="preserve">    特殊学校教育</t>
  </si>
  <si>
    <t>09</t>
  </si>
  <si>
    <t xml:space="preserve">    2050999</t>
  </si>
  <si>
    <t xml:space="preserve">    其他教育费附加安排的支出</t>
  </si>
  <si>
    <t>208</t>
  </si>
  <si>
    <t xml:space="preserve">    2080505</t>
  </si>
  <si>
    <t xml:space="preserve">    机关事业单位基本养老保险缴费支出</t>
  </si>
  <si>
    <t>210</t>
  </si>
  <si>
    <t>11</t>
  </si>
  <si>
    <t xml:space="preserve">    2101101</t>
  </si>
  <si>
    <t xml:space="preserve">    行政单位医疗</t>
  </si>
  <si>
    <t>221</t>
  </si>
  <si>
    <t xml:space="preserve">    2210201</t>
  </si>
  <si>
    <t xml:space="preserve">    住房公积金</t>
  </si>
  <si>
    <t xml:space="preserve">    2101102</t>
  </si>
  <si>
    <t xml:space="preserve">    事业单位医疗</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</si>
  <si>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</si>
  <si>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</si>
  <si>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</si>
  <si>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</si>
  <si>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</si>
  <si>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</si>
  <si>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</si>
  <si>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</si>
  <si>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</si>
  <si>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</si>
  <si>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</si>
  <si>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</si>
  <si>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</si>
  <si>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</si>
  <si>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</si>
  <si>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</si>
  <si>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</si>
  <si>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</si>
  <si>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202001</t>
  </si>
  <si>
    <t xml:space="preserve">    202002</t>
  </si>
  <si>
    <t xml:space="preserve">    202003</t>
  </si>
  <si>
    <t xml:space="preserve">    202004</t>
  </si>
  <si>
    <t xml:space="preserve">    202005</t>
  </si>
  <si>
    <t xml:space="preserve">    202006</t>
  </si>
  <si>
    <t xml:space="preserve">    202007</t>
  </si>
  <si>
    <t xml:space="preserve">    202008</t>
  </si>
  <si>
    <t xml:space="preserve">    202009</t>
  </si>
  <si>
    <t xml:space="preserve">    202010</t>
  </si>
  <si>
    <t xml:space="preserve">    202011</t>
  </si>
  <si>
    <t xml:space="preserve">    202012001</t>
  </si>
  <si>
    <t xml:space="preserve">    202012002</t>
  </si>
  <si>
    <t xml:space="preserve">    202012003</t>
  </si>
  <si>
    <t xml:space="preserve">    202012004</t>
  </si>
  <si>
    <t xml:space="preserve">    202012005</t>
  </si>
  <si>
    <t xml:space="preserve">    202013</t>
  </si>
  <si>
    <t xml:space="preserve">    202014</t>
  </si>
  <si>
    <t xml:space="preserve">    202015</t>
  </si>
  <si>
    <t xml:space="preserve">    202016001</t>
  </si>
  <si>
    <t xml:space="preserve">    202016002</t>
  </si>
  <si>
    <t xml:space="preserve">    202016003</t>
  </si>
  <si>
    <t xml:space="preserve">    202016004</t>
  </si>
  <si>
    <t xml:space="preserve">    202017001</t>
  </si>
  <si>
    <t xml:space="preserve">    202017002</t>
  </si>
  <si>
    <t xml:space="preserve">    202017003</t>
  </si>
  <si>
    <t xml:space="preserve">    202017004</t>
  </si>
  <si>
    <t xml:space="preserve">    202018001</t>
  </si>
  <si>
    <t xml:space="preserve">    202018002</t>
  </si>
  <si>
    <t xml:space="preserve">    202018003</t>
  </si>
  <si>
    <t xml:space="preserve">    202019001</t>
  </si>
  <si>
    <t xml:space="preserve">    202019002</t>
  </si>
  <si>
    <t xml:space="preserve">    202019003</t>
  </si>
  <si>
    <t xml:space="preserve">    202019004</t>
  </si>
  <si>
    <t xml:space="preserve">    202019005</t>
  </si>
  <si>
    <t xml:space="preserve">    202019006</t>
  </si>
  <si>
    <t xml:space="preserve">    202020001</t>
  </si>
  <si>
    <t xml:space="preserve">    202020002</t>
  </si>
  <si>
    <t xml:space="preserve">    202021001</t>
  </si>
  <si>
    <t xml:space="preserve">    202021002</t>
  </si>
  <si>
    <t xml:space="preserve">    202021003</t>
  </si>
  <si>
    <t xml:space="preserve">    202021004</t>
  </si>
  <si>
    <t xml:space="preserve">    202021005</t>
  </si>
  <si>
    <t xml:space="preserve">    202021006</t>
  </si>
  <si>
    <t xml:space="preserve">    202022001</t>
  </si>
  <si>
    <t xml:space="preserve">    202022002</t>
  </si>
  <si>
    <t xml:space="preserve">    202022003</t>
  </si>
  <si>
    <t xml:space="preserve">    202023001</t>
  </si>
  <si>
    <t xml:space="preserve">    202023002</t>
  </si>
  <si>
    <t xml:space="preserve">    202023003</t>
  </si>
  <si>
    <t xml:space="preserve">    202023004</t>
  </si>
  <si>
    <t xml:space="preserve">    202024001</t>
  </si>
  <si>
    <t xml:space="preserve">    202024002</t>
  </si>
  <si>
    <t xml:space="preserve">    202024003</t>
  </si>
  <si>
    <t xml:space="preserve">    202025001</t>
  </si>
  <si>
    <t xml:space="preserve">    202025002</t>
  </si>
  <si>
    <t xml:space="preserve">    202025003</t>
  </si>
  <si>
    <t xml:space="preserve">    202025004</t>
  </si>
  <si>
    <t xml:space="preserve">    202026001</t>
  </si>
  <si>
    <t xml:space="preserve">    202026002</t>
  </si>
  <si>
    <t xml:space="preserve">    202026003</t>
  </si>
  <si>
    <t xml:space="preserve">    202026004</t>
  </si>
  <si>
    <t xml:space="preserve">    202027</t>
  </si>
  <si>
    <t xml:space="preserve">    202028</t>
  </si>
  <si>
    <t xml:space="preserve">    202029</t>
  </si>
  <si>
    <t xml:space="preserve">    202030</t>
  </si>
  <si>
    <t xml:space="preserve">    202031001</t>
  </si>
  <si>
    <t xml:space="preserve">    202031002</t>
  </si>
  <si>
    <t xml:space="preserve">    202031003</t>
  </si>
  <si>
    <t xml:space="preserve">    202031004</t>
  </si>
  <si>
    <t xml:space="preserve">    202031005</t>
  </si>
  <si>
    <t xml:space="preserve">    202032</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</si>
  <si>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</si>
  <si>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</si>
  <si>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</si>
  <si>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</si>
  <si>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</si>
  <si>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</si>
  <si>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</si>
  <si>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</si>
  <si>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</si>
  <si>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</si>
  <si>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</si>
  <si>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</si>
  <si>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</si>
  <si>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</si>
  <si>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</si>
  <si>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</si>
  <si>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</si>
  <si>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</si>
  <si>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</si>
  <si>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</si>
  <si>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</si>
  <si>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</si>
  <si>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</si>
  <si>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</si>
  <si>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</si>
  <si>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</si>
  <si>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2050101</t>
  </si>
  <si>
    <t xml:space="preserve">     2050201</t>
  </si>
  <si>
    <t xml:space="preserve">     2050202</t>
  </si>
  <si>
    <t xml:space="preserve">     2050203</t>
  </si>
  <si>
    <t xml:space="preserve">     2050204</t>
  </si>
  <si>
    <t xml:space="preserve">     2050205</t>
  </si>
  <si>
    <t xml:space="preserve">     2050299</t>
  </si>
  <si>
    <t xml:space="preserve">     2050302</t>
  </si>
  <si>
    <t xml:space="preserve">     2050701</t>
  </si>
  <si>
    <t xml:space="preserve">     2050999</t>
  </si>
  <si>
    <t xml:space="preserve">     2080505</t>
  </si>
  <si>
    <t xml:space="preserve">     2101101</t>
  </si>
  <si>
    <t xml:space="preserve">     2210201</t>
  </si>
  <si>
    <t xml:space="preserve">     2101102</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</si>
  <si>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</si>
  <si>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</si>
  <si>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</si>
  <si>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</si>
  <si>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</si>
  <si>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</si>
  <si>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</si>
  <si>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</si>
  <si>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</si>
  <si>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</si>
  <si>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</si>
  <si>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</si>
  <si>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</si>
  <si>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</si>
  <si>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</si>
  <si>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</si>
  <si>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</si>
  <si>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</si>
  <si>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</si>
  <si>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</si>
  <si>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</si>
  <si>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</si>
  <si>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</si>
  <si>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</si>
  <si>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</si>
  <si>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</si>
  <si>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</si>
  <si>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</si>
  <si>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</si>
  <si>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</si>
  <si>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</si>
  <si>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</si>
  <si>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</si>
  <si>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</si>
  <si>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</si>
  <si>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</si>
  <si>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</si>
  <si>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</si>
  <si>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</si>
  <si>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</si>
  <si>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</si>
  <si>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</si>
  <si>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</si>
  <si>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</si>
  <si>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</si>
  <si>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</si>
  <si>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</si>
  <si>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</si>
  <si>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</si>
  <si>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</si>
  <si>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</si>
  <si>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</si>
  <si>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</si>
  <si>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</si>
  <si>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</si>
  <si>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</si>
  <si>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</si>
  <si>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</si>
  <si>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</si>
  <si>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</si>
  <si>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</si>
  <si>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</si>
  <si>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</si>
  <si>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</si>
  <si>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</si>
  <si>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</si>
  <si>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</si>
  <si>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</si>
  <si>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</si>
  <si>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</si>
  <si>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</si>
  <si>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</si>
  <si>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</si>
  <si>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</si>
  <si>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</si>
  <si>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</si>
  <si>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</si>
  <si>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</si>
  <si>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</si>
  <si>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</si>
  <si>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</si>
  <si>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</si>
  <si>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</si>
  <si>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</si>
  <si>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</si>
  <si>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</si>
  <si>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</si>
  <si>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</si>
  <si>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 xml:space="preserve">   205</t>
  </si>
  <si>
    <t xml:space="preserve">   教育支出</t>
  </si>
  <si>
    <t xml:space="preserve">    20502</t>
  </si>
  <si>
    <t xml:space="preserve">    普通教育</t>
  </si>
  <si>
    <t xml:space="preserve">     高中教育</t>
  </si>
  <si>
    <t xml:space="preserve">    20503</t>
  </si>
  <si>
    <t xml:space="preserve">    职业教育</t>
  </si>
  <si>
    <t xml:space="preserve">     中等职业教育</t>
  </si>
  <si>
    <t>2022年部门整体支出绩效目标表</t>
  </si>
  <si>
    <t>填报单位：（盖章）江华瑶族自治县教育局</t>
  </si>
  <si>
    <t>年度履职目标</t>
  </si>
  <si>
    <t xml:space="preserve">2022年，我局以争创全国教育强县为总目标，全面推进教育高质量发展，全面落实大教育观，全面立德树人，牢固树立学生终生发展理念，注重课堂教学实效，切实推进县域教育内涵发展和质量的整体提升。 
要大力实施“12345”教育工程，要明确1个目标：创建全国教育强县；要突出2个重点：安全和教育教学质量；要打造3个品牌：校园文化建设、教科研工作、心理健康教育；要实施4大工程：安全稳定工作、课堂教学改革、师德师风建设、县域品牌创建；实现5个教育：平安教育、美丽教育、幸福教育、优质教育、和谐教育，提升“和美教育”内涵，促进教育优质均衡发展，办好人民满意的教育。 </t>
  </si>
  <si>
    <t>年度主要任务</t>
  </si>
  <si>
    <r>
      <rPr>
        <b/>
        <sz val="8"/>
        <color rgb="FFFF0000"/>
        <rFont val="宋体"/>
        <charset val="134"/>
      </rPr>
      <t>*</t>
    </r>
    <r>
      <rPr>
        <b/>
        <sz val="8"/>
        <rFont val="宋体"/>
        <charset val="134"/>
      </rPr>
      <t>任务名称</t>
    </r>
  </si>
  <si>
    <r>
      <rPr>
        <b/>
        <sz val="8"/>
        <color rgb="FFFF0000"/>
        <rFont val="宋体"/>
        <charset val="134"/>
      </rPr>
      <t>*</t>
    </r>
    <r>
      <rPr>
        <b/>
        <sz val="8"/>
        <rFont val="宋体"/>
        <charset val="134"/>
      </rPr>
      <t>主要内容</t>
    </r>
  </si>
  <si>
    <t>后勤保障工作</t>
  </si>
  <si>
    <t>目标1：确保师生在校期间饮食安全。目标2：购置相关仪器设备，保证教学质量。目标3：做好后勤保障管理工作，解决师生后顾之忧，为师生提供良好的教学环境。</t>
  </si>
  <si>
    <t>师生培养工作</t>
  </si>
  <si>
    <t>目标1：完成年初既定学生招生工作。目标2：引进优质教师，开展教师培训工作，建立优质的师资队伍。目标3：丰富学生课外活动，拓展学生课外知识，调整学生学习心态，秉持以人为本的教育方式。</t>
  </si>
  <si>
    <t>校园管理与建设</t>
  </si>
  <si>
    <t>目标1：合理制定后勤及安全管理工作发展规划和计划，保障学校正常教学秩序、消防安全等。目标2：加强校园基础设施建设，保障学生与教师的校园生活。目标3：做好设施维修工作，确保环境安全。</t>
  </si>
  <si>
    <t>其他工作</t>
  </si>
  <si>
    <t>目标1：坚持政治理论学习和业务能力培养,坚持建立正确有效的学校价值体系和文化,创建浓厚的学习氛围。目标2：不断完善和提高学校的整体形象和水平,起引领示范的带头作用。目标3：改善办学条件，打造山清水秀的校园环境，打造美丽教育。</t>
  </si>
  <si>
    <t>年度预算申请情况</t>
  </si>
  <si>
    <t>部门预算总额（万元）</t>
  </si>
  <si>
    <t xml:space="preserve">              1、资金来源：（1）财政性资金</t>
  </si>
  <si>
    <t xml:space="preserve">                           （2）其他资金</t>
  </si>
  <si>
    <t xml:space="preserve">              2、资金结构：（1）基本支出</t>
  </si>
  <si>
    <t xml:space="preserve">                           （2）项目支出</t>
  </si>
  <si>
    <t>一级指标</t>
  </si>
  <si>
    <t>二级指标</t>
  </si>
  <si>
    <r>
      <rPr>
        <b/>
        <sz val="8"/>
        <color rgb="FFFF0000"/>
        <rFont val="宋体"/>
        <charset val="134"/>
      </rPr>
      <t>*</t>
    </r>
    <r>
      <rPr>
        <b/>
        <sz val="8"/>
        <rFont val="宋体"/>
        <charset val="134"/>
      </rPr>
      <t>三级指标</t>
    </r>
  </si>
  <si>
    <r>
      <rPr>
        <b/>
        <sz val="8"/>
        <color rgb="FFFF0000"/>
        <rFont val="宋体"/>
        <charset val="134"/>
      </rPr>
      <t>*</t>
    </r>
    <r>
      <rPr>
        <b/>
        <sz val="8"/>
        <rFont val="宋体"/>
        <charset val="134"/>
      </rPr>
      <t>指标值类型</t>
    </r>
  </si>
  <si>
    <r>
      <rPr>
        <b/>
        <sz val="8"/>
        <color rgb="FFFF0000"/>
        <rFont val="宋体"/>
        <charset val="134"/>
      </rPr>
      <t>*</t>
    </r>
    <r>
      <rPr>
        <b/>
        <sz val="8"/>
        <rFont val="宋体"/>
        <charset val="134"/>
      </rPr>
      <t>指标值</t>
    </r>
  </si>
  <si>
    <r>
      <rPr>
        <b/>
        <sz val="8"/>
        <color rgb="FFFF0000"/>
        <rFont val="宋体"/>
        <charset val="134"/>
      </rPr>
      <t>*</t>
    </r>
    <r>
      <rPr>
        <b/>
        <sz val="8"/>
        <rFont val="宋体"/>
        <charset val="134"/>
      </rPr>
      <t>评/扣分标准</t>
    </r>
  </si>
  <si>
    <r>
      <rPr>
        <b/>
        <sz val="8"/>
        <color rgb="FFFF0000"/>
        <rFont val="宋体"/>
        <charset val="134"/>
      </rPr>
      <t>*</t>
    </r>
    <r>
      <rPr>
        <b/>
        <sz val="8"/>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</si>
  <si>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</si>
  <si>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</si>
  <si>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</si>
  <si>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</si>
  <si>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</si>
  <si>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</si>
  <si>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</si>
  <si>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1.年度履职目标是否与部门职责、工作规划和重点工作相关；2.确定的预算项目是否合理，是否与工作目标密切相关；3.工作任务和项目预算安排是否合理。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</si>
  <si>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</si>
  <si>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</si>
  <si>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</si>
  <si>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</si>
  <si>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</si>
  <si>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</si>
  <si>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</si>
  <si>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</si>
  <si>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</si>
  <si>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</si>
  <si>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</si>
  <si>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</si>
  <si>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</si>
  <si>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</si>
  <si>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</si>
  <si>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</si>
  <si>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</si>
  <si>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</si>
  <si>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</si>
  <si>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</si>
  <si>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</si>
  <si>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</si>
  <si>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部门预算总额调整幅度在±10%以内，得2分，每增减1%扣0.2分，扣完为止。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</si>
  <si>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</si>
  <si>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</si>
  <si>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</si>
  <si>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</si>
  <si>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</si>
  <si>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</si>
  <si>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</si>
  <si>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</si>
  <si>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</si>
  <si>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</si>
  <si>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</si>
  <si>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</si>
  <si>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</si>
  <si>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</si>
  <si>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</si>
  <si>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</si>
  <si>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</si>
  <si>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</si>
  <si>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</si>
  <si>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</si>
  <si>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</si>
  <si>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</si>
  <si>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</si>
  <si>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</si>
  <si>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</si>
  <si>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</si>
  <si>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</si>
  <si>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</si>
  <si>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</si>
  <si>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</si>
  <si>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</si>
  <si>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</si>
  <si>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</si>
  <si>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</si>
  <si>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</si>
  <si>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</si>
  <si>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</si>
  <si>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</si>
  <si>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</si>
  <si>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</si>
  <si>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</si>
  <si>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</si>
  <si>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</si>
  <si>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</si>
  <si>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</si>
  <si>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重点工作任务完成（15分）</t>
  </si>
  <si>
    <t>教师培训人次</t>
  </si>
  <si>
    <t>2000人次</t>
  </si>
  <si>
    <t>教师培训人次2000以上得2分，每减少100人次扣0.5分，扣完为止</t>
  </si>
  <si>
    <t>反映本部门负责的重点工作任务进展情况。主要考察学校教师培训工作开展情况。</t>
  </si>
  <si>
    <t>引进优质教师数量</t>
  </si>
  <si>
    <t>50人</t>
  </si>
  <si>
    <t>引进优质教师数量XX以上得2分，每减少10人扣0.5分，扣完为止</t>
  </si>
  <si>
    <t>反映本部门负责的重点工作任务进展情况。主要考察学校引进优质教师工作开展情况。</t>
  </si>
  <si>
    <t>普惠幼儿园覆盖率</t>
  </si>
  <si>
    <t>普惠幼儿园覆盖率达84%以上，每减少1%扣0.5分，扣完为止</t>
  </si>
  <si>
    <t>反映本部门负责的重点工作任务进展情况。主要考察普惠幼儿园覆盖率情况。</t>
  </si>
  <si>
    <t>基础教育阶段学生综合素质合格率</t>
  </si>
  <si>
    <t>基础教育阶段学生综合素质合格率99.9%以上得2分，每减少10人扣0.5分，扣完为止</t>
  </si>
  <si>
    <t>反映本部门负责的重点工作任务进展情况。主要考察基础教育阶段学生综合素质合格率情况。</t>
  </si>
  <si>
    <t>贫困学生资助数量</t>
  </si>
  <si>
    <t>贫困学生资助率100%以上得2分，每减少1%扣0.5分，扣完为止</t>
  </si>
  <si>
    <t>反映本部门负责的重点工作任务进展情况。主要考察学校贫困学生资助工作开展情况。</t>
  </si>
  <si>
    <t>学生心理疏导活动举办次数</t>
  </si>
  <si>
    <t>20次</t>
  </si>
  <si>
    <t>学生心理疏导活动举办次数20以上得2分，每减少1次扣0.5分，扣完为止</t>
  </si>
  <si>
    <t>反映本部门负责的重点工作任务进展情况。主要考察学校学生心理疏导工作开展情况。</t>
  </si>
  <si>
    <t>中考合格率</t>
  </si>
  <si>
    <t>中考合格率100%得2分，每减少1%次扣0.5分，扣完为止</t>
  </si>
  <si>
    <t>反映本部门负责的重点工作任务进展情况。主要考察中考合格率情况。</t>
  </si>
  <si>
    <t>普通高中学业水平考试一次性合格率</t>
  </si>
  <si>
    <t>普通高中学业水平考试一次性合格率达95%以上得2分。</t>
  </si>
  <si>
    <t>反映本部门负责的重点工作任务进展情况。主要普通高中学业水平考试一次性合格率情况。</t>
  </si>
  <si>
    <t>课程体系建设完成率</t>
  </si>
  <si>
    <t>该指标达到100%得满分，共计1分，每降低1%扣0.1分，扣完为止。</t>
  </si>
  <si>
    <t>反映本部门负责的重点工作任务进展情况。主要考察学校学校课程体系建设工作开展情况。</t>
  </si>
  <si>
    <t>履职目标实现 （14分）</t>
  </si>
  <si>
    <t>校园修缮完成率</t>
  </si>
  <si>
    <t>该指标达到100%得满分，共计2分，每降低1%扣0.1分，扣完为止。</t>
  </si>
  <si>
    <t>反映本部门制定的年度工作目标达成情况。主要考察学校校园修缮工作完成情况。</t>
  </si>
  <si>
    <t>设备采购完成率</t>
  </si>
  <si>
    <t>反映本部门制定的年度工作目标达成情况。主要考察学校学校设备采购情况。</t>
  </si>
  <si>
    <t>校园系统建设完成率</t>
  </si>
  <si>
    <t>反映本部门制定的年度工作目标达成情况。主要考察学校校园系统建设完成情况。</t>
  </si>
  <si>
    <t>校园伙食保障情况</t>
  </si>
  <si>
    <t>保障</t>
  </si>
  <si>
    <t>学校伙食得到有效保障，计1分。否则，酌情扣分。</t>
  </si>
  <si>
    <t>反映本部门制定的年度工作目标达成情况。主要考察学校校园伙食保障。</t>
  </si>
  <si>
    <t>设备购置及时率</t>
  </si>
  <si>
    <t>反映本部门制定的年度工作目标达成情况。主要考察学校设备购置及时情况。</t>
  </si>
  <si>
    <t>校园修缮完成及时率</t>
  </si>
  <si>
    <t>反映本部门制定的年度工作目标达成情况。主要考察学校校园修缮完成及时情况。</t>
  </si>
  <si>
    <t>食品安全达标率</t>
  </si>
  <si>
    <t>反映本部门制定的年度工作目标达成情况。主要考察学校食品安全达标情况。</t>
  </si>
  <si>
    <t>设备验收合格率</t>
  </si>
  <si>
    <t>反映本部门制定的年度工作目标达成情况。主要考察学校设备验收合格情况。</t>
  </si>
  <si>
    <t>改扩建校舍、体育运动场和校舍维修合格率</t>
  </si>
  <si>
    <t>反映本部门制定的年度工作目标达成情况。主要考察改扩建校舍、体育运动场和校舍维修合格情况。</t>
  </si>
  <si>
    <t>效益指标  （21分）</t>
  </si>
  <si>
    <t>履职效益 （12分）</t>
  </si>
  <si>
    <t>学生入学数量增长率</t>
  </si>
  <si>
    <t>增长率≥0%，得2分。增长率＜0%，不得分。</t>
  </si>
  <si>
    <t>反映部门履职对经济社会发展等所带来的直接或间接影响。考察通过项目实施，学校学生入学数量增长情况。</t>
  </si>
  <si>
    <t>今年升学率提高情况</t>
  </si>
  <si>
    <t>升学率≥往年升学率，得2分。＜往年升学率，不得分。</t>
  </si>
  <si>
    <t>反映部门履职对经济社会发展等所带来的直接或间接影响。考察通过项目实施，学校学生升学率有所增长，体现学校教育质量水平的提升。</t>
  </si>
  <si>
    <t>生均学校面积达标率</t>
  </si>
  <si>
    <t>反映部门履职对经济社会发展等所带来的直接或间接影响。考察通过项目实施，学校生均学校面积达标。</t>
  </si>
  <si>
    <t>师生比达标率</t>
  </si>
  <si>
    <t>反映部门履职对经济社会发展等所带来的直接或间接影响。考察通过项目实施，学校师生比达标。</t>
  </si>
  <si>
    <t>师生比赛获奖情况</t>
  </si>
  <si>
    <t>5次</t>
  </si>
  <si>
    <t>学校师生参与积极参加各类比赛并获奖，获奖次数5次以上，计1分。每少1次，扣0.2分。</t>
  </si>
  <si>
    <t>反映部门履职对经济社会发展等所带来的直接或间接影响。考察通过项目实施，全县学校师生比赛获奖情况。</t>
  </si>
  <si>
    <t>学校安全事故发生次数</t>
  </si>
  <si>
    <t>0次</t>
  </si>
  <si>
    <t>未发生计1分，发生一次扣0.5分，扣完为止。</t>
  </si>
  <si>
    <t>反映部门履职对经济社会发展等所带来的直接或间接影响。考察通过项目实施，学校学校安全管理工作开展情况。</t>
  </si>
  <si>
    <t>校园环境改善情况</t>
  </si>
  <si>
    <t>改善</t>
  </si>
  <si>
    <t>学校校园环境改善，计2分。否则，酌情扣分。</t>
  </si>
  <si>
    <t>反映部门履职对经济社会发展等所带来的直接或间接影响。考察通过项目实施，学校校园环境改善情况。</t>
  </si>
  <si>
    <t>满意度    （9分）</t>
  </si>
  <si>
    <t>教师满意度</t>
  </si>
  <si>
    <t>该指标达到90%得满分，共计4分，每减少5%扣1分。</t>
  </si>
  <si>
    <t>反映社会公众或服务对象在部门履职效果、解决师生关心的热点问题等方面的满意程度。</t>
  </si>
  <si>
    <t>家长满意度</t>
  </si>
  <si>
    <t>该指标达到90%得满分，共计5分，每减少5%扣1分。</t>
  </si>
  <si>
    <t xml:space="preserve">
</t>
  </si>
  <si>
    <t>江华县2022年部门政府采购预算公开表</t>
  </si>
  <si>
    <t>填报单位（盖章）：江华瑶族自治县教育局</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</si>
  <si>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</si>
  <si>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</si>
  <si>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</si>
  <si>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</si>
  <si>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</si>
  <si>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</si>
  <si>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</si>
  <si>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</si>
  <si>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</si>
  <si>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</si>
  <si>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</si>
  <si>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</si>
  <si>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</si>
  <si>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</si>
  <si>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教育局</t>
  </si>
  <si>
    <t>台式计算机</t>
  </si>
  <si>
    <t>台</t>
  </si>
  <si>
    <t>便携式计算机</t>
  </si>
  <si>
    <t>计算机网络设备</t>
  </si>
  <si>
    <t>信息安全设备</t>
  </si>
  <si>
    <t>打印机、显示器等输入输出设备</t>
  </si>
  <si>
    <t>计算机软件</t>
  </si>
  <si>
    <t>套</t>
  </si>
  <si>
    <t>办公设备</t>
  </si>
  <si>
    <t>空调等电气设备</t>
  </si>
  <si>
    <t>办公耗材</t>
  </si>
  <si>
    <t>件</t>
  </si>
  <si>
    <t>一般会议服务</t>
  </si>
  <si>
    <t>场</t>
  </si>
  <si>
    <t>广告服务</t>
  </si>
  <si>
    <t>印刷和出版服务</t>
  </si>
  <si>
    <t>批</t>
  </si>
  <si>
    <t>机动车保险服务</t>
  </si>
  <si>
    <t>小型客车</t>
  </si>
  <si>
    <t>1</t>
  </si>
  <si>
    <t>辆</t>
  </si>
  <si>
    <t>防溺水宣传广告</t>
  </si>
  <si>
    <t>宣传栏、休闲椅、警示牌</t>
  </si>
  <si>
    <t>办公桌、椅</t>
  </si>
  <si>
    <t>个人办公桌椅</t>
  </si>
  <si>
    <t>会议桌椅</t>
  </si>
  <si>
    <t>小会议室桌椅</t>
  </si>
  <si>
    <t>张</t>
  </si>
  <si>
    <t>LED显示屏</t>
  </si>
  <si>
    <t>具</t>
  </si>
  <si>
    <t>高考设备</t>
  </si>
  <si>
    <t>身份证识仪、屏蔽器、柜</t>
  </si>
  <si>
    <t>防溺水安保设备</t>
  </si>
  <si>
    <t>监控、话筒、游泳圈等</t>
  </si>
  <si>
    <t>江华县教师进修学校</t>
  </si>
  <si>
    <t>校园文化建设</t>
  </si>
  <si>
    <t>2</t>
  </si>
  <si>
    <t>激光打印机</t>
  </si>
  <si>
    <t>装订机</t>
  </si>
  <si>
    <t>鼓粉盒</t>
  </si>
  <si>
    <t>10</t>
  </si>
  <si>
    <t>盒</t>
  </si>
  <si>
    <t>粉盒</t>
  </si>
  <si>
    <t>移动存储设备</t>
  </si>
  <si>
    <t>个</t>
  </si>
  <si>
    <t>打印纸</t>
  </si>
  <si>
    <t>5</t>
  </si>
  <si>
    <t>资料印刷费</t>
  </si>
  <si>
    <t>微信公众号平台服务费</t>
  </si>
  <si>
    <t>系统维护费</t>
  </si>
  <si>
    <t>木质柜类文件柜</t>
  </si>
  <si>
    <t>8</t>
  </si>
  <si>
    <t>组</t>
  </si>
  <si>
    <t>办公桌</t>
  </si>
  <si>
    <t>12</t>
  </si>
  <si>
    <t>空调</t>
  </si>
  <si>
    <t>笔墨日记本等培训学习用品</t>
  </si>
  <si>
    <t>笔墨等办公用品</t>
  </si>
  <si>
    <t>培训书籍（教材）</t>
  </si>
  <si>
    <t>江华高考补习学校</t>
  </si>
  <si>
    <t>教师办公电脑</t>
  </si>
  <si>
    <t>打印一体机</t>
  </si>
  <si>
    <t>学生课桌椅</t>
  </si>
  <si>
    <t>办公用品</t>
  </si>
  <si>
    <t>打印耗材</t>
  </si>
  <si>
    <t>广告宣传</t>
  </si>
  <si>
    <t>多媒体配置</t>
  </si>
  <si>
    <t>体育用品</t>
  </si>
  <si>
    <t>作业本</t>
  </si>
  <si>
    <t>防疫物资</t>
  </si>
  <si>
    <t>江华一中</t>
  </si>
  <si>
    <t>学生课桌</t>
  </si>
  <si>
    <t>1700</t>
  </si>
  <si>
    <t>安检器</t>
  </si>
  <si>
    <t>80</t>
  </si>
  <si>
    <t>屏蔽仪</t>
  </si>
  <si>
    <t>办公电脑</t>
  </si>
  <si>
    <t>40</t>
  </si>
  <si>
    <t>一批</t>
  </si>
  <si>
    <t>打印设备</t>
  </si>
  <si>
    <t>体育器材及用品</t>
  </si>
  <si>
    <t>校园绿化</t>
  </si>
  <si>
    <t>校园 绿化</t>
  </si>
  <si>
    <t>多媒体设备、耗材</t>
  </si>
  <si>
    <t>金属质柜类</t>
  </si>
  <si>
    <t>其他柜类</t>
  </si>
  <si>
    <t>高考监控系统</t>
  </si>
  <si>
    <t>维修</t>
  </si>
  <si>
    <t>县、市考试试卷费</t>
  </si>
  <si>
    <t>阅卷费</t>
  </si>
  <si>
    <t>学生铁床</t>
  </si>
  <si>
    <t>100</t>
  </si>
  <si>
    <t>消防安保器材</t>
  </si>
  <si>
    <t>心理咨询宣泄室道具</t>
  </si>
  <si>
    <t>防疫物质</t>
  </si>
  <si>
    <t>班班通设备</t>
  </si>
  <si>
    <t>30套</t>
  </si>
  <si>
    <t>变压器</t>
  </si>
  <si>
    <t>一台</t>
  </si>
  <si>
    <t>实验设备</t>
  </si>
  <si>
    <t>消耗品（防疫物资）</t>
  </si>
  <si>
    <t>江华二中</t>
  </si>
  <si>
    <t>办公桌椅</t>
  </si>
  <si>
    <t>计算机教室</t>
  </si>
  <si>
    <t>A4纸</t>
  </si>
  <si>
    <t>多媒体配件</t>
  </si>
  <si>
    <t>本</t>
  </si>
  <si>
    <t>保洁用品</t>
  </si>
  <si>
    <t>实验仪器</t>
  </si>
  <si>
    <t>多媒体</t>
  </si>
  <si>
    <t>教学线上服务费用</t>
  </si>
  <si>
    <t>国防教育用品</t>
  </si>
  <si>
    <t>监控系统</t>
  </si>
  <si>
    <t>办公饮用水</t>
  </si>
  <si>
    <t>五金配件</t>
  </si>
  <si>
    <t>资料印刷</t>
  </si>
  <si>
    <t>安全防护设施</t>
  </si>
  <si>
    <t>窗帘</t>
  </si>
  <si>
    <t>维修采购</t>
  </si>
  <si>
    <t>江华职中</t>
  </si>
  <si>
    <t>广播、信息设备维护</t>
  </si>
  <si>
    <t>办公用电脑及电脑室更新</t>
  </si>
  <si>
    <t>电商摄影棚</t>
  </si>
  <si>
    <t>广播系统</t>
  </si>
  <si>
    <t>电子专业课程实训用工具及耗材</t>
  </si>
  <si>
    <t>电子技能竞赛实训培训及比赛耗材</t>
  </si>
  <si>
    <t>电子实训室电脑多媒体设备</t>
  </si>
  <si>
    <t>电子技能竞赛设备更新</t>
  </si>
  <si>
    <t>机电专业课程实训用工具及耗材</t>
  </si>
  <si>
    <t>机电技能竞赛实训培训及比赛耗材</t>
  </si>
  <si>
    <t>机电工业机器人实训室</t>
  </si>
  <si>
    <t>汽车新能源实训室</t>
  </si>
  <si>
    <t>汽车技能竞赛实训培训及比赛耗材</t>
  </si>
  <si>
    <t>汽车实训二手卡罗拉</t>
  </si>
  <si>
    <t>汽车钣金电阻焊机</t>
  </si>
  <si>
    <t>汽车大梁校正仪</t>
  </si>
  <si>
    <t>汽车二手烤漆房</t>
  </si>
  <si>
    <t>汽车多媒体设备</t>
  </si>
  <si>
    <t>汽车实训座凳</t>
  </si>
  <si>
    <t>汽车实训室改造</t>
  </si>
  <si>
    <t>数控专业课程实训用工具及耗材</t>
  </si>
  <si>
    <t>数控技能竞赛实训培训及比赛耗材</t>
  </si>
  <si>
    <t>数控仿真实训室（55*6500）</t>
  </si>
  <si>
    <t>数控机械加工、数控实训室改造</t>
  </si>
  <si>
    <t>服装专业实训耗材</t>
  </si>
  <si>
    <t>服装专业实训室改建、新建</t>
  </si>
  <si>
    <t>服装专业技能竞赛耗材</t>
  </si>
  <si>
    <t>旅游专业实训耗材、设备</t>
  </si>
  <si>
    <t>旅游专业技能竞赛耗材</t>
  </si>
  <si>
    <t>电商实训室改建、新建</t>
  </si>
  <si>
    <t>计算机、电商技能竞赛设备、耗材</t>
  </si>
  <si>
    <t>学生综合生活楼餐厨设备</t>
  </si>
  <si>
    <t>电脑机房空调</t>
  </si>
  <si>
    <t>第二教学楼多媒体更换</t>
  </si>
  <si>
    <t>办公用品、IT及耗材</t>
  </si>
  <si>
    <t>体育器材</t>
  </si>
  <si>
    <t>广告费、校园文化建设</t>
  </si>
  <si>
    <t>学生课桌椅、铁床</t>
  </si>
  <si>
    <t>校本教材印刷</t>
  </si>
  <si>
    <t>公务车燃油、保险、维修</t>
  </si>
  <si>
    <t>整体新建职业中专前期准备（含建设指挥部）</t>
  </si>
  <si>
    <t>图书室图书</t>
  </si>
  <si>
    <t>光机电一体化实训室（含工业机器人）</t>
  </si>
  <si>
    <t>模具CAD/CAM实训室</t>
  </si>
  <si>
    <t>江华瑶族自治县第三民族中学</t>
  </si>
  <si>
    <t>军训费</t>
  </si>
  <si>
    <t>次</t>
  </si>
  <si>
    <t>护校队安保服</t>
  </si>
  <si>
    <t>灭火器</t>
  </si>
  <si>
    <t>安保器材</t>
  </si>
  <si>
    <t>志愿者服装</t>
  </si>
  <si>
    <t>沙发</t>
  </si>
  <si>
    <t>心理咨询用音乐放松椅</t>
  </si>
  <si>
    <t>碎纸机</t>
  </si>
  <si>
    <t>A4打印机</t>
  </si>
  <si>
    <t>A3打印机</t>
  </si>
  <si>
    <t>心理拓展活动及奖品</t>
  </si>
  <si>
    <t>学科教具</t>
  </si>
  <si>
    <t>立式空调</t>
  </si>
  <si>
    <t>挂式空调</t>
  </si>
  <si>
    <t>广告印刷费</t>
  </si>
  <si>
    <t>速印机印刷纸</t>
  </si>
  <si>
    <t>速印机耗材</t>
  </si>
  <si>
    <t>硒鼓碳粉</t>
  </si>
  <si>
    <t>A4复印纸</t>
  </si>
  <si>
    <t>学生奖品</t>
  </si>
  <si>
    <t>教室投影仪</t>
  </si>
  <si>
    <t>交换机</t>
  </si>
  <si>
    <t>监控设备</t>
  </si>
  <si>
    <t>笔记本电脑</t>
  </si>
  <si>
    <t>台式电脑</t>
  </si>
  <si>
    <t>图书室书籍</t>
  </si>
  <si>
    <t>排球场地胶</t>
  </si>
  <si>
    <t>江华县特殊教育学校</t>
  </si>
  <si>
    <t>打印机</t>
  </si>
  <si>
    <t>显示器</t>
  </si>
  <si>
    <t>应用软件</t>
  </si>
  <si>
    <t>照相机</t>
  </si>
  <si>
    <t>复印纸</t>
  </si>
  <si>
    <t>硒鼓、粉盒</t>
  </si>
  <si>
    <t>教学一体机</t>
  </si>
  <si>
    <t>监控设备及件</t>
  </si>
  <si>
    <t>路由器</t>
  </si>
  <si>
    <t>复印机</t>
  </si>
  <si>
    <t>课桌椅</t>
  </si>
  <si>
    <t>便携式电脑</t>
  </si>
  <si>
    <t>房屋修缮</t>
  </si>
  <si>
    <t>图书</t>
  </si>
  <si>
    <t>阳华中学</t>
  </si>
  <si>
    <t>液晶显示器</t>
  </si>
  <si>
    <t>投影仪</t>
  </si>
  <si>
    <t>空调机</t>
  </si>
  <si>
    <t>木制台、桌类</t>
  </si>
  <si>
    <t>20</t>
  </si>
  <si>
    <t>其他台、桌类</t>
  </si>
  <si>
    <t>金属骨架为主的椅凳类</t>
  </si>
  <si>
    <t>木骨架为主的椅凳类</t>
  </si>
  <si>
    <t>200</t>
  </si>
  <si>
    <t>其他椅凳类</t>
  </si>
  <si>
    <t>15</t>
  </si>
  <si>
    <t>300</t>
  </si>
  <si>
    <t>其他办公消耗用品及类似物品</t>
  </si>
  <si>
    <t>水电维修用品</t>
  </si>
  <si>
    <t>实验用品</t>
  </si>
  <si>
    <t>其他印刷品</t>
  </si>
  <si>
    <t>冰柜</t>
  </si>
  <si>
    <t>3</t>
  </si>
  <si>
    <t>消毒柜</t>
  </si>
  <si>
    <t>图书角书架</t>
  </si>
  <si>
    <t>600</t>
  </si>
  <si>
    <t>食堂蒸饭柜</t>
  </si>
  <si>
    <t>不锈钢碗</t>
  </si>
  <si>
    <t>维修费</t>
  </si>
  <si>
    <t>修缮费</t>
  </si>
  <si>
    <t>试卷费</t>
  </si>
  <si>
    <t>劳动工具</t>
  </si>
  <si>
    <t>高低铺铁床</t>
  </si>
  <si>
    <t>铺</t>
  </si>
  <si>
    <t>服务类</t>
  </si>
  <si>
    <t>江华创新实验学校</t>
  </si>
  <si>
    <t>教师办公桌</t>
  </si>
  <si>
    <t>版纸</t>
  </si>
  <si>
    <t>卷</t>
  </si>
  <si>
    <t>多功能一体机(教室班班通)</t>
  </si>
  <si>
    <t>电脑桌</t>
  </si>
  <si>
    <t>金属永久宣传栏</t>
  </si>
  <si>
    <t>印刷耗材</t>
  </si>
  <si>
    <t>版纸油墨一体机纸</t>
  </si>
  <si>
    <t>思源</t>
  </si>
  <si>
    <t>25</t>
  </si>
  <si>
    <t>6</t>
  </si>
  <si>
    <t>复打一体机</t>
  </si>
  <si>
    <t>椭圆会议桌</t>
  </si>
  <si>
    <t>会议桌</t>
  </si>
  <si>
    <t>木骨架沙发类</t>
  </si>
  <si>
    <t>箱</t>
  </si>
  <si>
    <t>沱江中学</t>
  </si>
  <si>
    <t>C060102</t>
  </si>
  <si>
    <t>C0806</t>
  </si>
  <si>
    <t>印刷出版服务</t>
  </si>
  <si>
    <t>C08140199</t>
  </si>
  <si>
    <t>保险服务</t>
  </si>
  <si>
    <t>C150401</t>
  </si>
  <si>
    <t>物业管理服务</t>
  </si>
  <si>
    <t>C1204</t>
  </si>
  <si>
    <t>安全服务</t>
  </si>
  <si>
    <t>C0820</t>
  </si>
  <si>
    <t>餐饮服务</t>
  </si>
  <si>
    <t>C0702</t>
  </si>
  <si>
    <t>计算机设备</t>
  </si>
  <si>
    <t>多功能一体机</t>
  </si>
  <si>
    <t>数字照相机</t>
  </si>
  <si>
    <t>触控一体机</t>
  </si>
  <si>
    <t>电报设备</t>
  </si>
  <si>
    <t>电冰箱</t>
  </si>
  <si>
    <t>冷藏柜</t>
  </si>
  <si>
    <t>直饮水机</t>
  </si>
  <si>
    <t>热水器</t>
  </si>
  <si>
    <t>电视设备</t>
  </si>
  <si>
    <t>电视机</t>
  </si>
  <si>
    <t>桌凳类</t>
  </si>
  <si>
    <t>沙发类</t>
  </si>
  <si>
    <t>木骨架沙发</t>
  </si>
  <si>
    <t>柜类</t>
  </si>
  <si>
    <t>木质书柜</t>
  </si>
  <si>
    <t>金属书柜</t>
  </si>
  <si>
    <t>硒鼓、复印纸等</t>
  </si>
  <si>
    <t>油墨，油印纸等</t>
  </si>
  <si>
    <t>工程类</t>
  </si>
  <si>
    <t>线路改造</t>
  </si>
  <si>
    <t>监控系统工程安装</t>
  </si>
  <si>
    <t>货物类</t>
  </si>
  <si>
    <t>其他</t>
  </si>
  <si>
    <t>竹园寨九年制学校</t>
  </si>
  <si>
    <t>多媒体设备</t>
  </si>
  <si>
    <t>校园网建设</t>
  </si>
  <si>
    <t>电脑室添置</t>
  </si>
  <si>
    <t>硒鼓</t>
  </si>
  <si>
    <t>支</t>
  </si>
  <si>
    <t>油墨</t>
  </si>
  <si>
    <t>筒</t>
  </si>
  <si>
    <t>沱江镇第一小学</t>
  </si>
  <si>
    <t>教学白板</t>
  </si>
  <si>
    <t>学生课桌凳</t>
  </si>
  <si>
    <t>电脑耗材</t>
  </si>
  <si>
    <t>一体机油印耗材</t>
  </si>
  <si>
    <t>瑶族服装</t>
  </si>
  <si>
    <t>学生作业本</t>
  </si>
  <si>
    <t>校园文化宣传</t>
  </si>
  <si>
    <t>教育教学办公用品</t>
  </si>
  <si>
    <t>口罩、消毒液等</t>
  </si>
  <si>
    <t>沱江镇二小学</t>
  </si>
  <si>
    <t>印刷服务</t>
  </si>
  <si>
    <t>试卷印刷</t>
  </si>
  <si>
    <t>文件柜</t>
  </si>
  <si>
    <t>色带</t>
  </si>
  <si>
    <t>办公消耗用品及类似物品</t>
  </si>
  <si>
    <t>移动式录播设备</t>
  </si>
  <si>
    <t>椅子</t>
  </si>
  <si>
    <t>桌子</t>
  </si>
  <si>
    <t>为人小学</t>
  </si>
  <si>
    <t>喷绘、写真等</t>
  </si>
  <si>
    <t>试卷</t>
  </si>
  <si>
    <t>期末考试卷</t>
  </si>
  <si>
    <t>电脑显示器</t>
  </si>
  <si>
    <t>校园监控设备</t>
  </si>
  <si>
    <t>复印纸、笔等</t>
  </si>
  <si>
    <t>图书柜</t>
  </si>
  <si>
    <t>健身器材</t>
  </si>
  <si>
    <t>led显示器</t>
  </si>
  <si>
    <t>电子白板</t>
  </si>
  <si>
    <t>劳动用品</t>
  </si>
  <si>
    <t>扫把、搓斗等</t>
  </si>
  <si>
    <t>电风扇</t>
  </si>
  <si>
    <t>花卉、绿植</t>
  </si>
  <si>
    <t>不锈钢制品</t>
  </si>
  <si>
    <t>不锈钢置物架等</t>
  </si>
  <si>
    <t>铝合金制品</t>
  </si>
  <si>
    <t>铝合金门窗等</t>
  </si>
  <si>
    <t>维修、修缮</t>
  </si>
  <si>
    <t>厕所水箱、软管、水龙头等</t>
  </si>
  <si>
    <t>屋顶补漏</t>
  </si>
  <si>
    <t>电线线路改造</t>
  </si>
  <si>
    <t>沱江镇四小</t>
  </si>
  <si>
    <t>交换设备</t>
  </si>
  <si>
    <t>终端接入设备</t>
  </si>
  <si>
    <t>油墨及类似产品</t>
  </si>
  <si>
    <t>广播系统工程</t>
  </si>
  <si>
    <t>体育设备</t>
  </si>
  <si>
    <t>文教用品</t>
  </si>
  <si>
    <t>药品</t>
  </si>
  <si>
    <t>维修和保养服务</t>
  </si>
  <si>
    <t>电气设备</t>
  </si>
  <si>
    <t>塑胶跑道</t>
  </si>
  <si>
    <t>构筑物施工</t>
  </si>
  <si>
    <t>块</t>
  </si>
  <si>
    <t>电信服务</t>
  </si>
  <si>
    <t>月</t>
  </si>
  <si>
    <t>书籍、课本</t>
  </si>
  <si>
    <t>册</t>
  </si>
  <si>
    <t>厨卫用具</t>
  </si>
  <si>
    <t>沱江镇第五小学</t>
  </si>
  <si>
    <t>学生食堂大功率灶</t>
  </si>
  <si>
    <t>切菜机</t>
  </si>
  <si>
    <t>会议室影像系统</t>
  </si>
  <si>
    <t>显示屏（食堂）</t>
  </si>
  <si>
    <t>平方</t>
  </si>
  <si>
    <t>沱江镇第七小学</t>
  </si>
  <si>
    <t>电脑室用电脑</t>
  </si>
  <si>
    <t>办公用打印机</t>
  </si>
  <si>
    <t>班班通</t>
  </si>
  <si>
    <t>货物</t>
  </si>
  <si>
    <t>校舍设施设备添置及维护</t>
  </si>
  <si>
    <t>校园文化（广告服务）</t>
  </si>
  <si>
    <t>班级文化布置</t>
  </si>
  <si>
    <t>图书柜、书包架</t>
  </si>
  <si>
    <t>园林绿化</t>
  </si>
  <si>
    <t>少数民族运动会筹备采购</t>
  </si>
  <si>
    <t>安保及消防器材</t>
  </si>
  <si>
    <t>办公用电脑</t>
  </si>
  <si>
    <t>江华芙蓉学校</t>
  </si>
  <si>
    <t>电脑室</t>
  </si>
  <si>
    <t>间</t>
  </si>
  <si>
    <t>电脑</t>
  </si>
  <si>
    <t>彩色打印机</t>
  </si>
  <si>
    <t>班级图书柜</t>
  </si>
  <si>
    <t>碳粉</t>
  </si>
  <si>
    <t>试卷、资料印刷</t>
  </si>
  <si>
    <t>监控设施</t>
  </si>
  <si>
    <t>4</t>
  </si>
  <si>
    <t>测温仪</t>
  </si>
  <si>
    <t>桥头铺镇中学</t>
  </si>
  <si>
    <t>油印耗材（油版纸）</t>
  </si>
  <si>
    <t>打印耗材（鼓粉纸）</t>
  </si>
  <si>
    <t>学生桌椅（第三批）</t>
  </si>
  <si>
    <t>办公卡座椅子</t>
  </si>
  <si>
    <t>办公椅子</t>
  </si>
  <si>
    <t>年级组办空调（3P）</t>
  </si>
  <si>
    <t>床桌（周转房）</t>
  </si>
  <si>
    <t>篮球架（室内）</t>
  </si>
  <si>
    <t>副</t>
  </si>
  <si>
    <t>校园安全（消防设备更新、微消防站）</t>
  </si>
  <si>
    <t>体育比赛训练器材</t>
  </si>
  <si>
    <t>综合楼办公室（教工之家、少先队之家）</t>
  </si>
  <si>
    <t>课后服务器材补充</t>
  </si>
  <si>
    <t>打印机（A3型号）</t>
  </si>
  <si>
    <t>教学用电钢琴</t>
  </si>
  <si>
    <t>移动硬盘500G固态</t>
  </si>
  <si>
    <t>笔记本电池</t>
  </si>
  <si>
    <t>饮水机</t>
  </si>
  <si>
    <t>公租房热水管路</t>
  </si>
  <si>
    <t>笔记本电脑（行政）</t>
  </si>
  <si>
    <t>办公打印机</t>
  </si>
  <si>
    <t>电脑教室（50座）</t>
  </si>
  <si>
    <t>监控系统增点扩容</t>
  </si>
  <si>
    <t>摄像机（含脚架、备用电池、移动硬盘）</t>
  </si>
  <si>
    <t>公租房网络</t>
  </si>
  <si>
    <t>电脑教室（50座）老电脑室更换</t>
  </si>
  <si>
    <t>食堂设备（教职工食堂）</t>
  </si>
  <si>
    <t>汽油发电机4KW（学生食堂）</t>
  </si>
  <si>
    <t>显示屏（食堂、校门、会议室）</t>
  </si>
  <si>
    <t>食堂监控</t>
  </si>
  <si>
    <t>师生健身器材（室外）</t>
  </si>
  <si>
    <t>少年宫设备及舞台音响设备</t>
  </si>
  <si>
    <t>心理咨询室配置（三级部分）</t>
  </si>
  <si>
    <t>篮球架及打排球架（室外）</t>
  </si>
  <si>
    <t>公租房室外强电接驳</t>
  </si>
  <si>
    <t>米</t>
  </si>
  <si>
    <t>自来水接驳及校园水路改造</t>
  </si>
  <si>
    <t>资料档案柜</t>
  </si>
  <si>
    <t>校园文化宣传栏</t>
  </si>
  <si>
    <t>移动舞台</t>
  </si>
  <si>
    <t>物理实验器材</t>
  </si>
  <si>
    <t>化学实验器材</t>
  </si>
  <si>
    <t>生物实验器材</t>
  </si>
  <si>
    <t>劳技室器材</t>
  </si>
  <si>
    <t>通用仪器用具</t>
  </si>
  <si>
    <t>学生阅览室（书柜书吧）</t>
  </si>
  <si>
    <t>教职工阅览室</t>
  </si>
  <si>
    <t>党工团室书柜书吧</t>
  </si>
  <si>
    <t>班级书柜</t>
  </si>
  <si>
    <t>桥头铺中心校</t>
  </si>
  <si>
    <t>一体机</t>
  </si>
  <si>
    <t>心理咨询室设备</t>
  </si>
  <si>
    <t>校内水沟改造</t>
  </si>
  <si>
    <t>修缮工程</t>
  </si>
  <si>
    <t>会议室改造</t>
  </si>
  <si>
    <t>装修工程</t>
  </si>
  <si>
    <t>运动场塑胶跑道</t>
  </si>
  <si>
    <t>桥头铺完小</t>
  </si>
  <si>
    <t>学生食堂厨房设备</t>
  </si>
  <si>
    <t xml:space="preserve">空调 </t>
  </si>
  <si>
    <t>校黑园路面白改黑施工</t>
  </si>
  <si>
    <t>校园路面白改黑工程</t>
  </si>
  <si>
    <t>学生电脑室电脑</t>
  </si>
  <si>
    <t>会议室桌櫈</t>
  </si>
  <si>
    <t>会议室音像系统</t>
  </si>
  <si>
    <t>篮球架</t>
  </si>
  <si>
    <t>劳务聘用</t>
  </si>
  <si>
    <t>聘用工友保安代课人员</t>
  </si>
  <si>
    <t>秀文侨心</t>
  </si>
  <si>
    <t>东田中学</t>
  </si>
  <si>
    <t>A3纸</t>
  </si>
  <si>
    <t>一个标准化电脑教室</t>
  </si>
  <si>
    <t>劳技室设备</t>
  </si>
  <si>
    <t>主水管</t>
  </si>
  <si>
    <t>食堂设备</t>
  </si>
  <si>
    <t>绝缘电线和电缆</t>
  </si>
  <si>
    <t>案卷柜</t>
  </si>
  <si>
    <t>网络线</t>
  </si>
  <si>
    <t>深水抽水机</t>
  </si>
  <si>
    <t>会议室椅凳类</t>
  </si>
  <si>
    <t>多媒体教室椅凳类</t>
  </si>
  <si>
    <t>多媒体教室投影设备</t>
  </si>
  <si>
    <t>一体机激光打印机</t>
  </si>
  <si>
    <t>校园文化</t>
  </si>
  <si>
    <t>公示栏架（金属）</t>
  </si>
  <si>
    <t>体育设施及用品</t>
  </si>
  <si>
    <t>乒乓球桌、羽毛球架、篮球等</t>
  </si>
  <si>
    <t>计算机网络设备添置</t>
  </si>
  <si>
    <t>教室布置</t>
  </si>
  <si>
    <t>篮球架（室外）</t>
  </si>
  <si>
    <t>展示栏</t>
  </si>
  <si>
    <t>洗手池水槽</t>
  </si>
  <si>
    <t>太阳能路灯</t>
  </si>
  <si>
    <t>计算机设备维修和保养服务</t>
  </si>
  <si>
    <t>年</t>
  </si>
  <si>
    <t>饮水设备</t>
  </si>
  <si>
    <t>防疫、防卫卫生装备及器具等</t>
  </si>
  <si>
    <t>消防设施</t>
  </si>
  <si>
    <t>音乐教室设备</t>
  </si>
  <si>
    <t>美术教室设备</t>
  </si>
  <si>
    <t>校园广播系统</t>
  </si>
  <si>
    <t>C0810</t>
  </si>
  <si>
    <t>理化生仪器设备</t>
  </si>
  <si>
    <t>工资系统软件等</t>
  </si>
  <si>
    <t>帐务及工资系统软件</t>
  </si>
  <si>
    <t>东田镇中心小学</t>
  </si>
  <si>
    <t>蒸饭柜</t>
  </si>
  <si>
    <t>平方米</t>
  </si>
  <si>
    <t>抽水机</t>
  </si>
  <si>
    <t>校园网络设备</t>
  </si>
  <si>
    <t>仪器设备维修</t>
  </si>
  <si>
    <t>学生测试卷复印费</t>
  </si>
  <si>
    <t>茶园完小</t>
  </si>
  <si>
    <t>扫描仪</t>
  </si>
  <si>
    <t>硒鼓粉盒</t>
  </si>
  <si>
    <t>东田镇逸夫完小</t>
  </si>
  <si>
    <t>务江中心小学</t>
  </si>
  <si>
    <t>广告制作</t>
  </si>
  <si>
    <t>多媒体沙发椅</t>
  </si>
  <si>
    <t>70张</t>
  </si>
  <si>
    <t>展示框等</t>
  </si>
  <si>
    <t>400㎡</t>
  </si>
  <si>
    <t>6个</t>
  </si>
  <si>
    <t>纸张、油墨等</t>
  </si>
  <si>
    <t>多媒体显示屏</t>
  </si>
  <si>
    <t>8㎡</t>
  </si>
  <si>
    <t>2台</t>
  </si>
  <si>
    <t>速印机</t>
  </si>
  <si>
    <t>1台</t>
  </si>
  <si>
    <t>办公电脑（台式）</t>
  </si>
  <si>
    <t>档案柜</t>
  </si>
  <si>
    <t>18个</t>
  </si>
  <si>
    <t>音箱组合</t>
  </si>
  <si>
    <t>1组</t>
  </si>
  <si>
    <t>涔天河幼儿园</t>
  </si>
  <si>
    <t>6台</t>
  </si>
  <si>
    <t>20件</t>
  </si>
  <si>
    <t>彩色墨水</t>
  </si>
  <si>
    <t>10套</t>
  </si>
  <si>
    <t>10支</t>
  </si>
  <si>
    <t>20筒</t>
  </si>
  <si>
    <t xml:space="preserve"> </t>
  </si>
  <si>
    <t>5个</t>
  </si>
  <si>
    <t>1套</t>
  </si>
  <si>
    <t>3套</t>
  </si>
  <si>
    <t>大型玩具</t>
  </si>
  <si>
    <t>6套</t>
  </si>
  <si>
    <t>区角柜</t>
  </si>
  <si>
    <t>12个</t>
  </si>
  <si>
    <t>3个</t>
  </si>
  <si>
    <t>花江洞完全小学</t>
  </si>
  <si>
    <t>20㎡</t>
  </si>
  <si>
    <t>界牌中学</t>
  </si>
  <si>
    <t>150</t>
  </si>
  <si>
    <t>30</t>
  </si>
  <si>
    <t>50</t>
  </si>
  <si>
    <t>广播系统配件</t>
  </si>
  <si>
    <t>监控系统配件</t>
  </si>
  <si>
    <t>界牌中心校</t>
  </si>
  <si>
    <t>厨房设备</t>
  </si>
  <si>
    <t>多媒体设施</t>
  </si>
  <si>
    <t>办公家具</t>
  </si>
  <si>
    <t>绿化采购</t>
  </si>
  <si>
    <t>门窗维修</t>
  </si>
  <si>
    <t>宣传设施</t>
  </si>
  <si>
    <t>电路维护</t>
  </si>
  <si>
    <t>网络维护</t>
  </si>
  <si>
    <t>会议设施设备</t>
  </si>
  <si>
    <t>其它</t>
  </si>
  <si>
    <t>喇叭口完小</t>
  </si>
  <si>
    <t>教室窗户更新</t>
  </si>
  <si>
    <t>办公用品及耗材</t>
  </si>
  <si>
    <t>电动校门</t>
  </si>
  <si>
    <t>校务宣传</t>
  </si>
  <si>
    <t>零星维修</t>
  </si>
  <si>
    <t>劳动基地用品</t>
  </si>
  <si>
    <t>食堂用料</t>
  </si>
  <si>
    <t>工会采购</t>
  </si>
  <si>
    <t>桥市市中学</t>
  </si>
  <si>
    <t>油墨版纸</t>
  </si>
  <si>
    <t>旗杆</t>
  </si>
  <si>
    <t>会议桌类</t>
  </si>
  <si>
    <t>广告业务</t>
  </si>
  <si>
    <t>其他办公用品</t>
  </si>
  <si>
    <t>防控物资</t>
  </si>
  <si>
    <t>桥市乡中心小学</t>
  </si>
  <si>
    <t>心理辅导室设备</t>
  </si>
  <si>
    <t>音乐器材</t>
  </si>
  <si>
    <t>美术器材</t>
  </si>
  <si>
    <t>劳技器材</t>
  </si>
  <si>
    <t>交互式多媒体设备</t>
  </si>
  <si>
    <t>网络教室电脑</t>
  </si>
  <si>
    <t>LED彩屏会议系统</t>
  </si>
  <si>
    <t>多功能大厅桌椅</t>
  </si>
  <si>
    <t>校园监控系统</t>
  </si>
  <si>
    <t>室外大型LED彩屏</t>
  </si>
  <si>
    <t>学生餐桌</t>
  </si>
  <si>
    <t>一键式报警器</t>
  </si>
  <si>
    <t>消防器材</t>
  </si>
  <si>
    <t>学生高低床</t>
  </si>
  <si>
    <t>床</t>
  </si>
  <si>
    <t>大路铺中学</t>
  </si>
  <si>
    <t>学期</t>
  </si>
  <si>
    <t>其他办公消耗用品（碳粉、硒鼓等）</t>
  </si>
  <si>
    <t>印刷纸</t>
  </si>
  <si>
    <t>复印纸A4</t>
  </si>
  <si>
    <t>文体用品</t>
  </si>
  <si>
    <t>设计费</t>
  </si>
  <si>
    <t>拆迁费</t>
  </si>
  <si>
    <t>水电配件</t>
  </si>
  <si>
    <t>广播工程</t>
  </si>
  <si>
    <t>监控</t>
  </si>
  <si>
    <t>各类维修费</t>
  </si>
  <si>
    <t>标准化食堂物品添置</t>
  </si>
  <si>
    <t>办公室用品添置</t>
  </si>
  <si>
    <t>铺设大理石台阶</t>
  </si>
  <si>
    <t>食堂楼顶改造</t>
  </si>
  <si>
    <t>电线下地</t>
  </si>
  <si>
    <t>舞台建造</t>
  </si>
  <si>
    <t>空气能热水器改址</t>
  </si>
  <si>
    <t>宝昌九年制学校</t>
  </si>
  <si>
    <t>A0206180203</t>
  </si>
  <si>
    <t>初等教育服务</t>
  </si>
  <si>
    <t>C1802</t>
  </si>
  <si>
    <t>初中教育服务</t>
  </si>
  <si>
    <t>C180301</t>
  </si>
  <si>
    <t>门</t>
  </si>
  <si>
    <t>A100701</t>
  </si>
  <si>
    <t>风扇</t>
  </si>
  <si>
    <t>A0206180201</t>
  </si>
  <si>
    <t>A033603</t>
  </si>
  <si>
    <t>服务器</t>
  </si>
  <si>
    <t>A02010103</t>
  </si>
  <si>
    <t>A02010104</t>
  </si>
  <si>
    <t>A02010105</t>
  </si>
  <si>
    <t>A02010201</t>
  </si>
  <si>
    <t>A02010202</t>
  </si>
  <si>
    <t>网络接口和适配器</t>
  </si>
  <si>
    <t>A02010207</t>
  </si>
  <si>
    <t>A0201060102</t>
  </si>
  <si>
    <t>A0201060901</t>
  </si>
  <si>
    <t>光笔</t>
  </si>
  <si>
    <t>A0201060903</t>
  </si>
  <si>
    <t>通用应用软件</t>
  </si>
  <si>
    <t>A0201080301</t>
  </si>
  <si>
    <t>行业应用软件</t>
  </si>
  <si>
    <t>A0201080302</t>
  </si>
  <si>
    <t>A020202</t>
  </si>
  <si>
    <t>A020206</t>
  </si>
  <si>
    <t>A020208</t>
  </si>
  <si>
    <t>A02021001</t>
  </si>
  <si>
    <t>条码打印机</t>
  </si>
  <si>
    <t>A020212</t>
  </si>
  <si>
    <t>条码扫描机</t>
  </si>
  <si>
    <t>A020213</t>
  </si>
  <si>
    <t>球类设备</t>
  </si>
  <si>
    <t>木制床类</t>
  </si>
  <si>
    <t>A060104</t>
  </si>
  <si>
    <t>钢木台、桌类</t>
  </si>
  <si>
    <t>A060201</t>
  </si>
  <si>
    <t>钢台、桌类</t>
  </si>
  <si>
    <t>A060202</t>
  </si>
  <si>
    <t>A060503</t>
  </si>
  <si>
    <t>木质架类</t>
  </si>
  <si>
    <t>A060601</t>
  </si>
  <si>
    <t>餐具</t>
  </si>
  <si>
    <t>A060812</t>
  </si>
  <si>
    <t>其他厨卫用具</t>
  </si>
  <si>
    <t>A060899</t>
  </si>
  <si>
    <t>普通服装</t>
  </si>
  <si>
    <t>A07030103</t>
  </si>
  <si>
    <t>机制纸和纸板</t>
  </si>
  <si>
    <t>A080102</t>
  </si>
  <si>
    <t>纸制文具及办公用品</t>
  </si>
  <si>
    <t>A0901</t>
  </si>
  <si>
    <t>A090201</t>
  </si>
  <si>
    <t>A0904</t>
  </si>
  <si>
    <t>消毒杀菌用品</t>
  </si>
  <si>
    <t>A090502</t>
  </si>
  <si>
    <t>肥(香)皂和合成洗涤剂</t>
  </si>
  <si>
    <t>A090503</t>
  </si>
  <si>
    <t>园林绿化公共设施施工</t>
  </si>
  <si>
    <t>B021502</t>
  </si>
  <si>
    <t>其他公共设施施工</t>
  </si>
  <si>
    <t>B021599</t>
  </si>
  <si>
    <t>B07</t>
  </si>
  <si>
    <t>B0801</t>
  </si>
  <si>
    <t>办公设备租赁服务</t>
  </si>
  <si>
    <t>C0402</t>
  </si>
  <si>
    <t>C0501</t>
  </si>
  <si>
    <t>学前教育服务</t>
  </si>
  <si>
    <t>C1801</t>
  </si>
  <si>
    <t>大路铺中心校</t>
  </si>
  <si>
    <t>17000</t>
  </si>
  <si>
    <t>500</t>
  </si>
  <si>
    <t>视频监控设备</t>
  </si>
  <si>
    <t>80000</t>
  </si>
  <si>
    <t>其它床类</t>
  </si>
  <si>
    <t>100000</t>
  </si>
  <si>
    <t>普通图书</t>
  </si>
  <si>
    <t>机制纸及纸板</t>
  </si>
  <si>
    <t>其他印刷服务</t>
  </si>
  <si>
    <t>其他终端设备</t>
  </si>
  <si>
    <t>其他交换设备</t>
  </si>
  <si>
    <t>会议、广播及音乐欣赏系统</t>
  </si>
  <si>
    <t>话筒设备</t>
  </si>
  <si>
    <t>讲台</t>
  </si>
  <si>
    <t>饮水机滤芯</t>
  </si>
  <si>
    <t>兴佳完小</t>
  </si>
  <si>
    <t>饮水器</t>
  </si>
  <si>
    <t>60</t>
  </si>
  <si>
    <t>120</t>
  </si>
  <si>
    <t>绿化添置维护</t>
  </si>
  <si>
    <t>公共服务用地</t>
  </si>
  <si>
    <t>房屋修善</t>
  </si>
  <si>
    <t>建筑物</t>
  </si>
  <si>
    <t>学前班添置</t>
  </si>
  <si>
    <t>文化用品</t>
  </si>
  <si>
    <t>文化体育用品</t>
  </si>
  <si>
    <t>文化宣传制作</t>
  </si>
  <si>
    <t>园林</t>
  </si>
  <si>
    <t>水电维修</t>
  </si>
  <si>
    <t>校园网络</t>
  </si>
  <si>
    <t>计算机网络</t>
  </si>
  <si>
    <t>金属质凳椅类</t>
  </si>
  <si>
    <t>仙石完小</t>
  </si>
  <si>
    <t>其他会计机械</t>
  </si>
  <si>
    <t>A02021499</t>
  </si>
  <si>
    <t>办公设备零部件</t>
  </si>
  <si>
    <t>A020218</t>
  </si>
  <si>
    <t>A060501</t>
  </si>
  <si>
    <t>组合家具</t>
  </si>
  <si>
    <t>A0609</t>
  </si>
  <si>
    <t>其他医用材料</t>
  </si>
  <si>
    <t>A11080199</t>
  </si>
  <si>
    <t>垃圾容器</t>
  </si>
  <si>
    <t>A9901</t>
  </si>
  <si>
    <t>消防工程和安防工程</t>
  </si>
  <si>
    <t>B0510</t>
  </si>
  <si>
    <t>保安监控和防盗报警系统工程</t>
  </si>
  <si>
    <t>B060202</t>
  </si>
  <si>
    <t>计算机网络系统工程</t>
  </si>
  <si>
    <t>B060206</t>
  </si>
  <si>
    <t>B060207</t>
  </si>
  <si>
    <t>火灾报警系统工程</t>
  </si>
  <si>
    <t>B060208</t>
  </si>
  <si>
    <t>建筑物照明设备安装</t>
  </si>
  <si>
    <t>B060301</t>
  </si>
  <si>
    <t>其他电力系统安装</t>
  </si>
  <si>
    <t>B060399</t>
  </si>
  <si>
    <t>移动通信（网）设备</t>
  </si>
  <si>
    <t>A020714</t>
  </si>
  <si>
    <t>家具用具</t>
  </si>
  <si>
    <t>A06</t>
  </si>
  <si>
    <t>大路铺迴溪完全小学</t>
  </si>
  <si>
    <t>白芒营中学</t>
  </si>
  <si>
    <t>铁床</t>
  </si>
  <si>
    <t>A060101</t>
  </si>
  <si>
    <t>课桌凳</t>
  </si>
  <si>
    <t>A060205</t>
  </si>
  <si>
    <t>食堂广播系统</t>
  </si>
  <si>
    <t>A02090406</t>
  </si>
  <si>
    <t>A09</t>
  </si>
  <si>
    <t>C23</t>
  </si>
  <si>
    <t>教室班班通</t>
  </si>
  <si>
    <t xml:space="preserve">白芒营镇中心小学 </t>
  </si>
  <si>
    <t>教室门</t>
  </si>
  <si>
    <t>A0699</t>
  </si>
  <si>
    <t>A060203</t>
  </si>
  <si>
    <t>OTG手机U盘</t>
  </si>
  <si>
    <t>A02010508</t>
  </si>
  <si>
    <t>A020204</t>
  </si>
  <si>
    <t>厨房操作台</t>
  </si>
  <si>
    <t>A060801</t>
  </si>
  <si>
    <t>白芒营镇中心小学</t>
  </si>
  <si>
    <t>会议椅</t>
  </si>
  <si>
    <t>A060303</t>
  </si>
  <si>
    <t>A090101</t>
  </si>
  <si>
    <t>文具办公用品</t>
  </si>
  <si>
    <t>A090499</t>
  </si>
  <si>
    <t>小贝完小</t>
  </si>
  <si>
    <t>课桌</t>
  </si>
  <si>
    <t>白牛山完小</t>
  </si>
  <si>
    <t>办公室桌椅</t>
  </si>
  <si>
    <t>饮水机（直饮）</t>
  </si>
  <si>
    <t>食堂楼面补漏</t>
  </si>
  <si>
    <t>植树</t>
  </si>
  <si>
    <t>校园白改黑</t>
  </si>
  <si>
    <t>校园路改草砂路</t>
  </si>
  <si>
    <t>教室壁扇</t>
  </si>
  <si>
    <t>岩口铺完小</t>
  </si>
  <si>
    <t>学生电脑</t>
  </si>
  <si>
    <t>多媒体教室椅子</t>
  </si>
  <si>
    <t>教师办公室空调</t>
  </si>
  <si>
    <t>校园内石桌凳</t>
  </si>
  <si>
    <t>打印油印纸</t>
  </si>
  <si>
    <t>教室楼面补漏</t>
  </si>
  <si>
    <t>其它零星添置</t>
  </si>
  <si>
    <t>车下完小</t>
  </si>
  <si>
    <t>显示设备</t>
  </si>
  <si>
    <t>A02010604</t>
  </si>
  <si>
    <t>A020201</t>
  </si>
  <si>
    <t>A02061807</t>
  </si>
  <si>
    <t>A02061808</t>
  </si>
  <si>
    <t>椅凳类</t>
  </si>
  <si>
    <t>A0603</t>
  </si>
  <si>
    <t>A0902</t>
  </si>
  <si>
    <t>大石桥乡中学</t>
  </si>
  <si>
    <t>ＬＥＤ显示屏</t>
  </si>
  <si>
    <t>木质柜类</t>
  </si>
  <si>
    <t>仪器柜</t>
  </si>
  <si>
    <t>液晶显示屏</t>
  </si>
  <si>
    <t>低压线路</t>
  </si>
  <si>
    <t>专用变压器</t>
  </si>
  <si>
    <t>370</t>
  </si>
  <si>
    <t>21</t>
  </si>
  <si>
    <t>鼠标键盘耳机</t>
  </si>
  <si>
    <t>电视屏幕墙设备</t>
  </si>
  <si>
    <t>大石桥乡中心小学</t>
  </si>
  <si>
    <t>校园亮化</t>
  </si>
  <si>
    <t>A0206电气设备</t>
  </si>
  <si>
    <t>9</t>
  </si>
  <si>
    <t>会议室多媒体设备</t>
  </si>
  <si>
    <t>学校体育器材</t>
  </si>
  <si>
    <t>校园维修</t>
  </si>
  <si>
    <t>电子显示屏</t>
  </si>
  <si>
    <t>大石桥乡中洞完全小学</t>
  </si>
  <si>
    <t>净水器</t>
  </si>
  <si>
    <t>涛圩中学</t>
  </si>
  <si>
    <t>木架为主的椅凳类</t>
  </si>
  <si>
    <t>70</t>
  </si>
  <si>
    <t>试卷印刷纸</t>
  </si>
  <si>
    <t>幼儿园大型组合滑梯项目</t>
  </si>
  <si>
    <t>摄像头</t>
  </si>
  <si>
    <t>教师办公用品</t>
  </si>
  <si>
    <t>零星维修(教室，寝室补漏）</t>
  </si>
  <si>
    <t>垃圾清理</t>
  </si>
  <si>
    <t>涛圩中心小学</t>
  </si>
  <si>
    <t>卫生用纸制品/办公消耗用品及类似物品</t>
  </si>
  <si>
    <t>份</t>
  </si>
  <si>
    <t>教师用品</t>
  </si>
  <si>
    <t>图书和档案</t>
  </si>
  <si>
    <t>业务往来</t>
  </si>
  <si>
    <t>通信设备</t>
  </si>
  <si>
    <t>基础设施设备</t>
  </si>
  <si>
    <t>绿化</t>
  </si>
  <si>
    <t>上游完小</t>
  </si>
  <si>
    <t>篮球场</t>
  </si>
  <si>
    <t>围墙建设</t>
  </si>
  <si>
    <t>建设</t>
  </si>
  <si>
    <t>办公室用登</t>
  </si>
  <si>
    <t>凳子</t>
  </si>
  <si>
    <t>涛圩芙蓉小学</t>
  </si>
  <si>
    <t>河路口中学</t>
  </si>
  <si>
    <t>师生食堂厨具</t>
  </si>
  <si>
    <t>食堂学生餐桌</t>
  </si>
  <si>
    <t>A02020901</t>
  </si>
  <si>
    <t>A020211</t>
  </si>
  <si>
    <t>A020203</t>
  </si>
  <si>
    <t>室内照明灯</t>
  </si>
  <si>
    <t>A02061907</t>
  </si>
  <si>
    <t>盏</t>
  </si>
  <si>
    <t>应急照明灯</t>
  </si>
  <si>
    <t>A02061913</t>
  </si>
  <si>
    <t>发光标志、铭牌</t>
  </si>
  <si>
    <t>A02061916</t>
  </si>
  <si>
    <t>其他灯具</t>
  </si>
  <si>
    <t>A02061999</t>
  </si>
  <si>
    <t>A020621</t>
  </si>
  <si>
    <t>光缆</t>
  </si>
  <si>
    <t>A020622</t>
  </si>
  <si>
    <t>票据</t>
  </si>
  <si>
    <t>A080202</t>
  </si>
  <si>
    <t>A080299</t>
  </si>
  <si>
    <t>A090202</t>
  </si>
  <si>
    <t>文具</t>
  </si>
  <si>
    <t>A090401</t>
  </si>
  <si>
    <t>笔</t>
  </si>
  <si>
    <t>A090402</t>
  </si>
  <si>
    <t>教具</t>
  </si>
  <si>
    <t>A090403</t>
  </si>
  <si>
    <t>香皂和合成洗涤济</t>
  </si>
  <si>
    <t>瓶</t>
  </si>
  <si>
    <t>其他清洁用具</t>
  </si>
  <si>
    <t>A090599</t>
  </si>
  <si>
    <t>录音录像带</t>
  </si>
  <si>
    <t>A090602</t>
  </si>
  <si>
    <t>配电屏</t>
  </si>
  <si>
    <t>A02061713</t>
  </si>
  <si>
    <t>配电箱</t>
  </si>
  <si>
    <t>A02061714</t>
  </si>
  <si>
    <t>熔断器</t>
  </si>
  <si>
    <t>A02061723</t>
  </si>
  <si>
    <t>拖头插座</t>
  </si>
  <si>
    <t>A02061725</t>
  </si>
  <si>
    <t>电源插座和转换器</t>
  </si>
  <si>
    <t>A02061727</t>
  </si>
  <si>
    <t>其他生产辅助用电器</t>
  </si>
  <si>
    <t>A02061799</t>
  </si>
  <si>
    <t>A0206180101</t>
  </si>
  <si>
    <t>A0206180102</t>
  </si>
  <si>
    <t xml:space="preserve"> 空气净化设备</t>
  </si>
  <si>
    <t>A0206180205</t>
  </si>
  <si>
    <t>排烟系统</t>
  </si>
  <si>
    <t>A0206180206</t>
  </si>
  <si>
    <t>取暖器</t>
  </si>
  <si>
    <t>A0206180207</t>
  </si>
  <si>
    <t>吸尘 器</t>
  </si>
  <si>
    <t>A0206180302</t>
  </si>
  <si>
    <t>厨房电动废物处理器</t>
  </si>
  <si>
    <t>A0206180304</t>
  </si>
  <si>
    <t>河路口镇中心小学</t>
  </si>
  <si>
    <t>手提电脑</t>
  </si>
  <si>
    <t>A3打复印机</t>
  </si>
  <si>
    <t>热式打印机</t>
  </si>
  <si>
    <t>惠普打复印机</t>
  </si>
  <si>
    <t>空调机-挂式（大1.5匹）</t>
  </si>
  <si>
    <t>一体机纸（试卷纸）</t>
  </si>
  <si>
    <t>多媒体一体机</t>
  </si>
  <si>
    <t>交互式平板班班通设备</t>
  </si>
  <si>
    <t>肥皂及合成洗涤剂</t>
  </si>
  <si>
    <t>移动投影仪</t>
  </si>
  <si>
    <t>木头凉亭</t>
  </si>
  <si>
    <t>关水阁完小</t>
  </si>
  <si>
    <t>A090203</t>
  </si>
  <si>
    <t>教师用书、非免教材</t>
  </si>
  <si>
    <t>A05010101</t>
  </si>
  <si>
    <t>操场修缮</t>
  </si>
  <si>
    <t>B0809</t>
  </si>
  <si>
    <t>防盗网</t>
  </si>
  <si>
    <t>电灯等维修</t>
  </si>
  <si>
    <t>A020618</t>
  </si>
  <si>
    <t>A0501</t>
  </si>
  <si>
    <t>水口中学</t>
  </si>
  <si>
    <t>通用设备</t>
  </si>
  <si>
    <t>便携电脑</t>
  </si>
  <si>
    <t>光纤转换器</t>
  </si>
  <si>
    <t>接口适配器</t>
  </si>
  <si>
    <t>网络分配器</t>
  </si>
  <si>
    <t>安全路由器</t>
  </si>
  <si>
    <t>其他网络控制设备</t>
  </si>
  <si>
    <t>存储设备</t>
  </si>
  <si>
    <t>一般输入设备</t>
  </si>
  <si>
    <t>电视电影设备</t>
  </si>
  <si>
    <t>电力专用设备</t>
  </si>
  <si>
    <t>农业和林业机械</t>
  </si>
  <si>
    <t>文艺设备</t>
  </si>
  <si>
    <t>纺织被服</t>
  </si>
  <si>
    <t>纸、纸制吕及印刷品</t>
  </si>
  <si>
    <t>非金属矿物材料</t>
  </si>
  <si>
    <t>黑色金属冶炼及压延产品</t>
  </si>
  <si>
    <t>建筑涂料</t>
  </si>
  <si>
    <t>建筑物附属结构</t>
  </si>
  <si>
    <t>医药品</t>
  </si>
  <si>
    <t>农林牧渔</t>
  </si>
  <si>
    <t>电力城市燃气</t>
  </si>
  <si>
    <t>食品饮料和烟草原料</t>
  </si>
  <si>
    <t>橡胶塑料玻璃和陶瓷制品</t>
  </si>
  <si>
    <t>门、门槛</t>
  </si>
  <si>
    <t>木材、板材</t>
  </si>
  <si>
    <t>其他不另分类的物品</t>
  </si>
  <si>
    <t>音响电视组合机</t>
  </si>
  <si>
    <t>其他生活用电器</t>
  </si>
  <si>
    <t>瑶小</t>
  </si>
  <si>
    <t>水口中心校</t>
  </si>
  <si>
    <t>打印机（带复印）</t>
  </si>
  <si>
    <t>教室、寝室门、门槛</t>
  </si>
  <si>
    <t>速印纸</t>
  </si>
  <si>
    <t>多孔插座</t>
  </si>
  <si>
    <t>平米</t>
  </si>
  <si>
    <t>教师办公室书柜</t>
  </si>
  <si>
    <t>粉笔</t>
  </si>
  <si>
    <t>三星K2200碳粉盒</t>
  </si>
  <si>
    <t>惠普M1005硒鼓</t>
  </si>
  <si>
    <t>资料柜</t>
  </si>
  <si>
    <t>小圩中学</t>
  </si>
  <si>
    <t>印刷品</t>
  </si>
  <si>
    <t>小圩镇中心小学</t>
  </si>
  <si>
    <t>普通打印机</t>
  </si>
  <si>
    <t>电脑主板</t>
  </si>
  <si>
    <t> B4版纸</t>
  </si>
  <si>
    <t>电饭锅</t>
  </si>
  <si>
    <t>联想 学生电脑教室云教室50台终端+教师机全套</t>
  </si>
  <si>
    <t>奖励本</t>
  </si>
  <si>
    <t>厨房用品</t>
  </si>
  <si>
    <r>
      <rPr>
        <sz val="9"/>
        <rFont val="宋体"/>
        <charset val="134"/>
        <scheme val="major"/>
      </rPr>
      <t>A4</t>
    </r>
    <r>
      <rPr>
        <sz val="9"/>
        <rFont val="宋体"/>
        <charset val="134"/>
        <scheme val="major"/>
      </rPr>
      <t>打印纸</t>
    </r>
  </si>
  <si>
    <t>电脑办公桌</t>
  </si>
  <si>
    <t>铁皮文件柜</t>
  </si>
  <si>
    <t>垃圾桶</t>
  </si>
  <si>
    <r>
      <rPr>
        <sz val="9"/>
        <rFont val="宋体"/>
        <charset val="134"/>
        <scheme val="major"/>
      </rPr>
      <t>LCD</t>
    </r>
    <r>
      <rPr>
        <sz val="9"/>
        <rFont val="宋体"/>
        <charset val="134"/>
        <scheme val="major"/>
      </rPr>
      <t>电子显示屏</t>
    </r>
  </si>
  <si>
    <t>教师培训</t>
  </si>
  <si>
    <t>学生床</t>
  </si>
  <si>
    <t>空气能热水器</t>
  </si>
  <si>
    <t>护栏</t>
  </si>
  <si>
    <t>桥铺完小</t>
  </si>
  <si>
    <t>办公用空调</t>
  </si>
  <si>
    <t>清塘壮族学校</t>
  </si>
  <si>
    <t>清洁用品</t>
  </si>
  <si>
    <t>A0905</t>
  </si>
  <si>
    <t>A020105</t>
  </si>
  <si>
    <t>A020104</t>
  </si>
  <si>
    <t>A020106</t>
  </si>
  <si>
    <t>闪存盘</t>
  </si>
  <si>
    <t>消防设备</t>
  </si>
  <si>
    <t>防疫、防卫卫生装备及器具</t>
  </si>
  <si>
    <t>A032027</t>
  </si>
  <si>
    <t>A0336</t>
  </si>
  <si>
    <t>A05</t>
  </si>
  <si>
    <t>A0608</t>
  </si>
  <si>
    <t>大圩中学</t>
  </si>
  <si>
    <t>纸质文具及办公用品</t>
  </si>
  <si>
    <t>30000</t>
  </si>
  <si>
    <t>内存条</t>
  </si>
  <si>
    <t>条</t>
  </si>
  <si>
    <t>学生铁床（上下铺）</t>
  </si>
  <si>
    <r>
      <rPr>
        <sz val="9"/>
        <rFont val="宋体"/>
        <charset val="134"/>
        <scheme val="major"/>
      </rPr>
      <t>不间断电源（</t>
    </r>
    <r>
      <rPr>
        <sz val="9"/>
        <rFont val="宋体"/>
        <charset val="134"/>
      </rPr>
      <t>UPS)</t>
    </r>
  </si>
  <si>
    <t>班班通多媒体设备</t>
  </si>
  <si>
    <t xml:space="preserve">A0501 </t>
  </si>
  <si>
    <t>理化生实验器材</t>
  </si>
  <si>
    <t>音体美教学器材</t>
  </si>
  <si>
    <t>大圩一小</t>
  </si>
  <si>
    <t>台、桌类</t>
  </si>
  <si>
    <t>录播设备</t>
  </si>
  <si>
    <t>喷墨打印机</t>
  </si>
  <si>
    <t>文印设备</t>
  </si>
  <si>
    <t>校园设备维修和保养服务</t>
  </si>
  <si>
    <t>租赁服务（不带操作员）</t>
  </si>
  <si>
    <t>计算机设备和软件租赁服务</t>
  </si>
  <si>
    <t>其他租赁服务</t>
  </si>
  <si>
    <t>法律服务</t>
  </si>
  <si>
    <t>法律援助服务</t>
  </si>
  <si>
    <t>会计服务</t>
  </si>
  <si>
    <t>财务报表编制服务</t>
  </si>
  <si>
    <t>图形图像输入设备</t>
  </si>
  <si>
    <t>零星商品</t>
  </si>
  <si>
    <t>大圩镇第二小学</t>
  </si>
  <si>
    <t>大圩镇鲤鱼塘完全小学</t>
  </si>
  <si>
    <t>4000</t>
  </si>
  <si>
    <t>安保费</t>
  </si>
  <si>
    <t>码市中学</t>
  </si>
  <si>
    <t>1.5匹空调</t>
  </si>
  <si>
    <t>音响设备</t>
  </si>
  <si>
    <t>备用发电机</t>
  </si>
  <si>
    <t>办公室用的打印、复印机</t>
  </si>
  <si>
    <t>启汉小学</t>
  </si>
  <si>
    <t>太阳能灯</t>
  </si>
  <si>
    <t>不包括图形工作站。</t>
  </si>
  <si>
    <t>不包括移动工作站。</t>
  </si>
  <si>
    <t>指交换机。</t>
  </si>
  <si>
    <t>包括热传式、热敏式打印机。</t>
  </si>
  <si>
    <t>针式打印机</t>
  </si>
  <si>
    <t>具有多种办公功能的设备入此，例如带打印功能的复印机等。</t>
  </si>
  <si>
    <t>包括单基色显示屏、双基色显示屏、全彩色显示屏等。</t>
  </si>
  <si>
    <t>包括室内型、户外型触摸屏等。</t>
  </si>
  <si>
    <t>电源设备</t>
  </si>
  <si>
    <t>空调类额定制冷量14000W及以下入此，不含多联式空调机组。</t>
  </si>
  <si>
    <t>包括净水机、软水机、纯水机等。</t>
  </si>
  <si>
    <t>包括太阳能集热器、太阳能集热系统、电热水器、非电热的快速热水器或贮备式热水器等。</t>
  </si>
  <si>
    <t>包括各种木制材料为主制的坐具。</t>
  </si>
  <si>
    <t>金属骨架沙发类</t>
  </si>
  <si>
    <t>包括再生复印纸。</t>
  </si>
  <si>
    <t>包括再生鼓粉盒。</t>
  </si>
  <si>
    <t>喷墨盒</t>
  </si>
  <si>
    <t>红色文化建设</t>
  </si>
  <si>
    <t>其他办公消用品及类似物</t>
  </si>
  <si>
    <t>文化长廊</t>
  </si>
  <si>
    <t>教学应用软件</t>
  </si>
  <si>
    <t>刷卡机</t>
  </si>
  <si>
    <t>网络</t>
  </si>
  <si>
    <t>竹市完小</t>
  </si>
  <si>
    <t>教室多媒体</t>
  </si>
  <si>
    <t>房屋维修</t>
  </si>
  <si>
    <t>心理咨询室道具</t>
  </si>
  <si>
    <t>网费</t>
  </si>
  <si>
    <t>黄石完小</t>
  </si>
  <si>
    <t>1400</t>
  </si>
  <si>
    <t>新铺完小</t>
  </si>
  <si>
    <t>灭火设备</t>
  </si>
  <si>
    <t>花坛装修</t>
  </si>
  <si>
    <t>湘江乡九年制学校</t>
  </si>
  <si>
    <t>监控及耗材</t>
  </si>
  <si>
    <t>一体机印刷耗材</t>
  </si>
  <si>
    <t>自来水管改造耗材</t>
  </si>
  <si>
    <t>文体办公用品</t>
  </si>
  <si>
    <t>广告印刷品</t>
  </si>
  <si>
    <t>印刷服务及零杂件</t>
  </si>
  <si>
    <t>多媒体投影灯</t>
  </si>
  <si>
    <t>A4打印纸</t>
  </si>
  <si>
    <t>饮水器及耗材</t>
  </si>
  <si>
    <t>其他不分类的物品</t>
  </si>
  <si>
    <t>电冰柜</t>
  </si>
  <si>
    <t>洗衣机</t>
  </si>
  <si>
    <t>木质骨架为主的椅凳类</t>
  </si>
  <si>
    <t>金属骨为主的椅凳类</t>
  </si>
  <si>
    <t>蔚竹口中心小学</t>
  </si>
  <si>
    <t>5台</t>
  </si>
  <si>
    <t>商用电磁炉灶</t>
  </si>
  <si>
    <t>500支</t>
  </si>
  <si>
    <t>蔚竹口乡中心小学</t>
  </si>
  <si>
    <t>保险柜</t>
  </si>
  <si>
    <t>大锡乡中心小学</t>
  </si>
  <si>
    <t>班班通多媒体</t>
  </si>
  <si>
    <t>江华县中小学</t>
  </si>
  <si>
    <t>学生网络教室</t>
  </si>
  <si>
    <t>录播室</t>
  </si>
  <si>
    <t>物理实验仪器</t>
  </si>
  <si>
    <t>化学实验仪器</t>
  </si>
  <si>
    <t>生物实验仪器</t>
  </si>
  <si>
    <t>网络联校建设</t>
  </si>
  <si>
    <t>创客教室</t>
  </si>
  <si>
    <t>学生实验室</t>
  </si>
  <si>
    <t>义务教育质量监测服务费</t>
  </si>
  <si>
    <t>江华县2022年部门政府购买服务预算公开表</t>
  </si>
  <si>
    <t>填报单位（盖章）：</t>
  </si>
  <si>
    <t>政府购买服务项目</t>
  </si>
  <si>
    <t>承接主题类别</t>
  </si>
  <si>
    <t>直接受益对象</t>
  </si>
  <si>
    <t>预期绩效目标</t>
  </si>
  <si>
    <t>政府购买服务目录代码</t>
  </si>
  <si>
    <t>政府购买服务目录名称</t>
  </si>
  <si>
    <t>具体项目名称</t>
  </si>
  <si>
    <t>财政专项资金</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</si>
</sst>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176" formatCode="#,##0.0_ "/>
    <numFmt numFmtId="41" formatCode="_ * #,##0_ ;_ * \-#,##0_ ;_ * &quot;-&quot;_ ;_ @_ "/>
    <numFmt numFmtId="177" formatCode="0.00_ "/>
  </numFmts>
  <fonts count="53">
    <font>
      <sz val="11"/>
      <color indexed="8"/>
      <name val="宋体"/>
      <charset val="1"/>
      <scheme val="minor"/>
    </font>
    <font>
      <sz val="12"/>
      <name val="宋体"/>
      <charset val="134"/>
    </font>
    <font>
      <sz val="11"/>
      <name val="宋体"/>
      <charset val="134"/>
    </font>
    <font>
      <sz val="18"/>
      <name val="黑体"/>
      <charset val="134"/>
    </font>
    <font>
      <sz val="9"/>
      <name val="宋体"/>
      <charset val="134"/>
    </font>
    <font>
      <sz val="9"/>
      <name val="宋体"/>
      <charset val="134"/>
      <scheme val="major"/>
    </font>
    <font>
      <b/>
      <sz val="9"/>
      <color rgb="FF000000"/>
      <name val="宋体"/>
      <charset val="134"/>
      <scheme val="major"/>
    </font>
    <font>
      <sz val="9"/>
      <color rgb="FF000000"/>
      <name val="宋体"/>
      <charset val="134"/>
      <scheme val="major"/>
    </font>
    <font>
      <sz val="10"/>
      <color rgb="FF000000"/>
      <name val="Times New Roman"/>
      <charset val="204"/>
    </font>
    <font>
      <sz val="18"/>
      <name val="方正小标宋简体"/>
      <charset val="134"/>
    </font>
    <font>
      <sz val="8"/>
      <name val="宋体"/>
      <charset val="134"/>
    </font>
    <font>
      <b/>
      <sz val="8"/>
      <color indexed="8"/>
      <name val="宋体"/>
      <charset val="134"/>
    </font>
    <font>
      <b/>
      <sz val="8"/>
      <color rgb="FFFF0000"/>
      <name val="宋体"/>
      <charset val="134"/>
    </font>
    <font>
      <b/>
      <sz val="8"/>
      <name val="宋体"/>
      <charset val="134"/>
    </font>
    <font>
      <sz val="7"/>
      <name val="宋体"/>
      <charset val="134"/>
    </font>
    <font>
      <sz val="7"/>
      <name val="宋体"/>
      <charset val="204"/>
    </font>
    <font>
      <sz val="8"/>
      <color rgb="FF000000"/>
      <name val="宋体"/>
      <charset val="204"/>
    </font>
    <font>
      <sz val="8"/>
      <color indexed="8"/>
      <name val="宋体"/>
      <charset val="134"/>
    </font>
    <font>
      <sz val="8"/>
      <color rgb="FF000000"/>
      <name val="宋体"/>
      <charset val="134"/>
    </font>
    <font>
      <sz val="8"/>
      <name val="宋体"/>
      <charset val="20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b/>
      <sz val="12"/>
      <name val="SimSun"/>
      <charset val="134"/>
    </font>
    <font>
      <sz val="11"/>
      <color theme="0"/>
      <name val="宋体"/>
      <charset val="0"/>
      <scheme val="minor"/>
    </font>
    <font>
      <sz val="11"/>
      <color indexed="8"/>
      <name val="宋体"/>
      <charset val="134"/>
    </font>
    <font>
      <sz val="11"/>
      <color theme="1"/>
      <name val="宋体"/>
      <charset val="0"/>
      <scheme val="minor"/>
    </font>
    <font>
      <sz val="11"/>
      <color rgb="FFFA7D00"/>
      <name val="宋体"/>
      <charset val="0"/>
      <scheme val="minor"/>
    </font>
    <font>
      <i/>
      <sz val="11"/>
      <color rgb="FF7F7F7F"/>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b/>
      <sz val="11"/>
      <color rgb="FFFFFFFF"/>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60">
    <xf numFmtId="0" fontId="0" fillId="0" borderId="0">
      <alignment vertical="center"/>
    </xf>
    <xf numFmtId="0" fontId="4" fillId="0" borderId="0"/>
    <xf numFmtId="42" fontId="37" fillId="0" borderId="0" applyFont="0" applyFill="0" applyBorder="0" applyAlignment="0" applyProtection="0">
      <alignment vertical="center"/>
    </xf>
    <xf numFmtId="0" fontId="34" fillId="13" borderId="0" applyNumberFormat="0" applyBorder="0" applyAlignment="0" applyProtection="0">
      <alignment vertical="center"/>
    </xf>
    <xf numFmtId="0" fontId="39" fillId="11" borderId="13" applyNumberFormat="0" applyAlignment="0" applyProtection="0">
      <alignment vertical="center"/>
    </xf>
    <xf numFmtId="44" fontId="37" fillId="0" borderId="0" applyFont="0" applyFill="0" applyBorder="0" applyAlignment="0" applyProtection="0">
      <alignment vertical="center"/>
    </xf>
    <xf numFmtId="0" fontId="33" fillId="0" borderId="0">
      <alignment vertical="center"/>
    </xf>
    <xf numFmtId="41" fontId="37" fillId="0" borderId="0" applyFont="0" applyFill="0" applyBorder="0" applyAlignment="0" applyProtection="0">
      <alignment vertical="center"/>
    </xf>
    <xf numFmtId="0" fontId="34" fillId="15" borderId="0" applyNumberFormat="0" applyBorder="0" applyAlignment="0" applyProtection="0">
      <alignment vertical="center"/>
    </xf>
    <xf numFmtId="0" fontId="43" fillId="18" borderId="0" applyNumberFormat="0" applyBorder="0" applyAlignment="0" applyProtection="0">
      <alignment vertical="center"/>
    </xf>
    <xf numFmtId="43" fontId="37" fillId="0" borderId="0" applyFont="0" applyFill="0" applyBorder="0" applyAlignment="0" applyProtection="0">
      <alignment vertical="center"/>
    </xf>
    <xf numFmtId="0" fontId="32" fillId="20" borderId="0" applyNumberFormat="0" applyBorder="0" applyAlignment="0" applyProtection="0">
      <alignment vertical="center"/>
    </xf>
    <xf numFmtId="0" fontId="45" fillId="0" borderId="0" applyNumberFormat="0" applyFill="0" applyBorder="0" applyAlignment="0" applyProtection="0">
      <alignment vertical="center"/>
    </xf>
    <xf numFmtId="9" fontId="37" fillId="0" borderId="0" applyFont="0" applyFill="0" applyBorder="0" applyAlignment="0" applyProtection="0">
      <alignment vertical="center"/>
    </xf>
    <xf numFmtId="0" fontId="47" fillId="0" borderId="0" applyNumberFormat="0" applyFill="0" applyBorder="0" applyAlignment="0" applyProtection="0">
      <alignment vertical="center"/>
    </xf>
    <xf numFmtId="0" fontId="37" fillId="17" borderId="16" applyNumberFormat="0" applyFont="0" applyAlignment="0" applyProtection="0">
      <alignment vertical="center"/>
    </xf>
    <xf numFmtId="0" fontId="32" fillId="14" borderId="0" applyNumberFormat="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1" fillId="0" borderId="18" applyNumberFormat="0" applyFill="0" applyAlignment="0" applyProtection="0">
      <alignment vertical="center"/>
    </xf>
    <xf numFmtId="0" fontId="46" fillId="0" borderId="18" applyNumberFormat="0" applyFill="0" applyAlignment="0" applyProtection="0">
      <alignment vertical="center"/>
    </xf>
    <xf numFmtId="0" fontId="32" fillId="12" borderId="0" applyNumberFormat="0" applyBorder="0" applyAlignment="0" applyProtection="0">
      <alignment vertical="center"/>
    </xf>
    <xf numFmtId="0" fontId="42" fillId="0" borderId="15" applyNumberFormat="0" applyFill="0" applyAlignment="0" applyProtection="0">
      <alignment vertical="center"/>
    </xf>
    <xf numFmtId="0" fontId="32" fillId="10" borderId="0" applyNumberFormat="0" applyBorder="0" applyAlignment="0" applyProtection="0">
      <alignment vertical="center"/>
    </xf>
    <xf numFmtId="0" fontId="41" fillId="16" borderId="14" applyNumberFormat="0" applyAlignment="0" applyProtection="0">
      <alignment vertical="center"/>
    </xf>
    <xf numFmtId="0" fontId="49" fillId="16" borderId="13" applyNumberFormat="0" applyAlignment="0" applyProtection="0">
      <alignment vertical="center"/>
    </xf>
    <xf numFmtId="0" fontId="52" fillId="26" borderId="19" applyNumberFormat="0" applyAlignment="0" applyProtection="0">
      <alignment vertical="center"/>
    </xf>
    <xf numFmtId="0" fontId="34" fillId="27" borderId="0" applyNumberFormat="0" applyBorder="0" applyAlignment="0" applyProtection="0">
      <alignment vertical="center"/>
    </xf>
    <xf numFmtId="0" fontId="32" fillId="29" borderId="0" applyNumberFormat="0" applyBorder="0" applyAlignment="0" applyProtection="0">
      <alignment vertical="center"/>
    </xf>
    <xf numFmtId="0" fontId="35" fillId="0" borderId="12" applyNumberFormat="0" applyFill="0" applyAlignment="0" applyProtection="0">
      <alignment vertical="center"/>
    </xf>
    <xf numFmtId="0" fontId="44" fillId="0" borderId="17" applyNumberFormat="0" applyFill="0" applyAlignment="0" applyProtection="0">
      <alignment vertical="center"/>
    </xf>
    <xf numFmtId="0" fontId="38" fillId="9" borderId="0" applyNumberFormat="0" applyBorder="0" applyAlignment="0" applyProtection="0">
      <alignment vertical="center"/>
    </xf>
    <xf numFmtId="0" fontId="48" fillId="23" borderId="0" applyNumberFormat="0" applyBorder="0" applyAlignment="0" applyProtection="0">
      <alignment vertical="center"/>
    </xf>
    <xf numFmtId="0" fontId="34" fillId="31" borderId="0" applyNumberFormat="0" applyBorder="0" applyAlignment="0" applyProtection="0">
      <alignment vertical="center"/>
    </xf>
    <xf numFmtId="0" fontId="32" fillId="25" borderId="0" applyNumberFormat="0" applyBorder="0" applyAlignment="0" applyProtection="0">
      <alignment vertical="center"/>
    </xf>
    <xf numFmtId="0" fontId="34" fillId="8" borderId="0" applyNumberFormat="0" applyBorder="0" applyAlignment="0" applyProtection="0">
      <alignment vertical="center"/>
    </xf>
    <xf numFmtId="0" fontId="34" fillId="24" borderId="0" applyNumberFormat="0" applyBorder="0" applyAlignment="0" applyProtection="0">
      <alignment vertical="center"/>
    </xf>
    <xf numFmtId="0" fontId="34" fillId="19" borderId="0" applyNumberFormat="0" applyBorder="0" applyAlignment="0" applyProtection="0">
      <alignment vertical="center"/>
    </xf>
    <xf numFmtId="0" fontId="1" fillId="0" borderId="0" applyProtection="0"/>
    <xf numFmtId="0" fontId="34" fillId="22" borderId="0" applyNumberFormat="0" applyBorder="0" applyAlignment="0" applyProtection="0">
      <alignment vertical="center"/>
    </xf>
    <xf numFmtId="0" fontId="32" fillId="34" borderId="0" applyNumberFormat="0" applyBorder="0" applyAlignment="0" applyProtection="0">
      <alignment vertical="center"/>
    </xf>
    <xf numFmtId="0" fontId="32" fillId="21" borderId="0" applyNumberFormat="0" applyBorder="0" applyAlignment="0" applyProtection="0">
      <alignment vertical="center"/>
    </xf>
    <xf numFmtId="0" fontId="34" fillId="28" borderId="0" applyNumberFormat="0" applyBorder="0" applyAlignment="0" applyProtection="0">
      <alignment vertical="center"/>
    </xf>
    <xf numFmtId="0" fontId="34" fillId="33" borderId="0" applyNumberFormat="0" applyBorder="0" applyAlignment="0" applyProtection="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0" fontId="32" fillId="5" borderId="0" applyNumberFormat="0" applyBorder="0" applyAlignment="0" applyProtection="0">
      <alignment vertical="center"/>
    </xf>
    <xf numFmtId="0" fontId="32" fillId="32" borderId="0" applyNumberFormat="0" applyBorder="0" applyAlignment="0" applyProtection="0">
      <alignment vertical="center"/>
    </xf>
    <xf numFmtId="0" fontId="34" fillId="35" borderId="0" applyNumberFormat="0" applyBorder="0" applyAlignment="0" applyProtection="0">
      <alignment vertical="center"/>
    </xf>
    <xf numFmtId="0" fontId="32" fillId="30" borderId="0" applyNumberFormat="0" applyBorder="0" applyAlignment="0" applyProtection="0">
      <alignment vertical="center"/>
    </xf>
    <xf numFmtId="0" fontId="1" fillId="0" borderId="0" applyProtection="0"/>
    <xf numFmtId="0" fontId="4" fillId="0" borderId="0"/>
    <xf numFmtId="0" fontId="4" fillId="0" borderId="0"/>
    <xf numFmtId="0" fontId="1" fillId="0" borderId="0"/>
    <xf numFmtId="0" fontId="2" fillId="0" borderId="0"/>
    <xf numFmtId="0" fontId="2" fillId="0" borderId="0"/>
    <xf numFmtId="0" fontId="2" fillId="0" borderId="0"/>
    <xf numFmtId="0" fontId="2" fillId="0" borderId="0"/>
  </cellStyleXfs>
  <cellXfs count="162">
    <xf numFmtId="0" fontId="0" fillId="0" borderId="0" xfId="0" applyFont="1">
      <alignment vertical="center"/>
    </xf>
    <xf numFmtId="0" fontId="1" fillId="0" borderId="0" xfId="0" applyFont="1" applyFill="1" applyAlignment="1" applyProtection="1"/>
    <xf numFmtId="0" fontId="2" fillId="0" borderId="0" xfId="0" applyFont="1" applyFill="1" applyAlignment="1" applyProtection="1"/>
    <xf numFmtId="0" fontId="1" fillId="0" borderId="0" xfId="0" applyNumberFormat="1" applyFont="1" applyFill="1" applyAlignment="1" applyProtection="1">
      <alignment vertical="center"/>
    </xf>
    <xf numFmtId="0" fontId="3" fillId="0" borderId="0" xfId="52" applyFont="1" applyAlignment="1" applyProtection="1">
      <alignment horizontal="center" vertical="center"/>
    </xf>
    <xf numFmtId="0" fontId="2" fillId="0" borderId="1" xfId="53" applyNumberFormat="1" applyFont="1" applyFill="1" applyBorder="1" applyAlignment="1" applyProtection="1">
      <alignment horizontal="left" vertical="center"/>
    </xf>
    <xf numFmtId="0" fontId="2" fillId="0" borderId="0" xfId="53" applyNumberFormat="1" applyFont="1" applyFill="1" applyBorder="1" applyAlignment="1" applyProtection="1">
      <alignment horizontal="left" vertical="center"/>
    </xf>
    <xf numFmtId="0" fontId="2" fillId="0" borderId="0" xfId="53" applyNumberFormat="1" applyFont="1" applyFill="1" applyAlignment="1" applyProtection="1">
      <alignment horizontal="center" vertical="center" wrapText="1"/>
    </xf>
    <xf numFmtId="0" fontId="2" fillId="2" borderId="2" xfId="53" applyNumberFormat="1" applyFont="1" applyFill="1" applyBorder="1" applyAlignment="1" applyProtection="1">
      <alignment horizontal="center" vertical="center" wrapText="1"/>
    </xf>
    <xf numFmtId="0" fontId="2" fillId="2" borderId="3" xfId="53" applyNumberFormat="1" applyFont="1" applyFill="1" applyBorder="1" applyAlignment="1" applyProtection="1">
      <alignment horizontal="center" vertical="center" wrapText="1"/>
    </xf>
    <xf numFmtId="0" fontId="2" fillId="2" borderId="4" xfId="53" applyNumberFormat="1" applyFont="1" applyFill="1" applyBorder="1" applyAlignment="1" applyProtection="1">
      <alignment horizontal="center" vertical="center" wrapText="1"/>
    </xf>
    <xf numFmtId="0" fontId="2" fillId="2" borderId="5" xfId="53" applyNumberFormat="1" applyFont="1" applyFill="1" applyBorder="1" applyAlignment="1" applyProtection="1">
      <alignment horizontal="center" vertical="center" wrapText="1"/>
    </xf>
    <xf numFmtId="0" fontId="2" fillId="2" borderId="2" xfId="53" applyNumberFormat="1" applyFont="1" applyFill="1" applyBorder="1" applyAlignment="1" applyProtection="1">
      <alignment horizontal="center" vertical="center"/>
    </xf>
    <xf numFmtId="0" fontId="2" fillId="2" borderId="6" xfId="53" applyNumberFormat="1" applyFont="1" applyFill="1" applyBorder="1" applyAlignment="1" applyProtection="1">
      <alignment horizontal="center" vertical="center" wrapText="1"/>
    </xf>
    <xf numFmtId="176" fontId="2" fillId="2" borderId="2" xfId="53" applyNumberFormat="1" applyFont="1" applyFill="1" applyBorder="1" applyAlignment="1" applyProtection="1">
      <alignment horizontal="center" vertical="center" wrapText="1"/>
    </xf>
    <xf numFmtId="0" fontId="2" fillId="2" borderId="7" xfId="53" applyNumberFormat="1" applyFont="1" applyFill="1" applyBorder="1" applyAlignment="1" applyProtection="1">
      <alignment horizontal="center" vertical="center" wrapText="1"/>
    </xf>
    <xf numFmtId="0" fontId="2" fillId="2" borderId="8" xfId="53" applyNumberFormat="1" applyFont="1" applyFill="1" applyBorder="1" applyAlignment="1" applyProtection="1">
      <alignment vertical="center" wrapText="1"/>
    </xf>
    <xf numFmtId="49" fontId="2" fillId="0" borderId="2" xfId="53" applyNumberFormat="1" applyFont="1" applyFill="1" applyBorder="1" applyAlignment="1" applyProtection="1">
      <alignment horizontal="left" vertical="center" wrapText="1"/>
    </xf>
    <xf numFmtId="3" fontId="2" fillId="0" borderId="2" xfId="53" applyNumberFormat="1" applyFont="1" applyFill="1" applyBorder="1" applyAlignment="1" applyProtection="1">
      <alignment horizontal="center" vertical="center" wrapText="1"/>
    </xf>
    <xf numFmtId="4" fontId="2" fillId="0" borderId="2" xfId="53" applyNumberFormat="1" applyFont="1" applyFill="1" applyBorder="1" applyAlignment="1" applyProtection="1">
      <alignment horizontal="right" vertical="center" wrapText="1"/>
    </xf>
    <xf numFmtId="0" fontId="4" fillId="0" borderId="2" xfId="53" applyBorder="1"/>
    <xf numFmtId="0" fontId="1" fillId="0" borderId="2" xfId="0" applyFont="1" applyFill="1" applyBorder="1" applyAlignment="1" applyProtection="1"/>
    <xf numFmtId="0" fontId="2" fillId="0" borderId="0" xfId="53" applyFont="1"/>
    <xf numFmtId="0" fontId="2" fillId="0" borderId="1" xfId="53" applyNumberFormat="1" applyFont="1" applyFill="1" applyBorder="1" applyAlignment="1" applyProtection="1">
      <alignment horizontal="center" vertical="center" wrapText="1"/>
    </xf>
    <xf numFmtId="176" fontId="2" fillId="2" borderId="9" xfId="53" applyNumberFormat="1" applyFont="1" applyFill="1" applyBorder="1" applyAlignment="1" applyProtection="1">
      <alignment horizontal="center" vertical="center" wrapText="1"/>
    </xf>
    <xf numFmtId="176" fontId="2" fillId="2" borderId="10" xfId="53" applyNumberFormat="1" applyFont="1" applyFill="1" applyBorder="1" applyAlignment="1" applyProtection="1">
      <alignment horizontal="center" vertical="center" wrapText="1"/>
    </xf>
    <xf numFmtId="176" fontId="2" fillId="2" borderId="6" xfId="53" applyNumberFormat="1" applyFont="1" applyFill="1" applyBorder="1" applyAlignment="1" applyProtection="1">
      <alignment horizontal="center" vertical="center" wrapText="1"/>
    </xf>
    <xf numFmtId="176" fontId="2" fillId="2" borderId="8" xfId="53" applyNumberFormat="1" applyFont="1" applyFill="1" applyBorder="1" applyAlignment="1" applyProtection="1">
      <alignment horizontal="center" vertical="center" wrapText="1"/>
    </xf>
    <xf numFmtId="0" fontId="2" fillId="2" borderId="8" xfId="53" applyNumberFormat="1" applyFont="1" applyFill="1" applyBorder="1" applyAlignment="1" applyProtection="1">
      <alignment horizontal="center" vertical="center" wrapText="1"/>
    </xf>
    <xf numFmtId="0" fontId="2" fillId="0" borderId="2" xfId="0" applyFont="1" applyFill="1" applyBorder="1" applyAlignment="1" applyProtection="1"/>
    <xf numFmtId="0" fontId="5" fillId="3" borderId="2" xfId="0" applyNumberFormat="1" applyFont="1" applyFill="1" applyBorder="1" applyAlignment="1">
      <alignment horizontal="center" vertical="center" wrapText="1" shrinkToFit="1"/>
    </xf>
    <xf numFmtId="49" fontId="5" fillId="3" borderId="2" xfId="0" applyNumberFormat="1" applyFont="1" applyFill="1" applyBorder="1" applyAlignment="1">
      <alignment horizontal="center" vertical="center" wrapText="1" shrinkToFit="1"/>
    </xf>
    <xf numFmtId="49" fontId="5" fillId="3" borderId="2" xfId="0" applyNumberFormat="1" applyFont="1" applyFill="1" applyBorder="1" applyAlignment="1" applyProtection="1">
      <alignment horizontal="center" vertical="center" wrapText="1" shrinkToFit="1"/>
    </xf>
    <xf numFmtId="0" fontId="5" fillId="3" borderId="2" xfId="0" applyNumberFormat="1" applyFont="1" applyFill="1" applyBorder="1" applyAlignment="1" applyProtection="1">
      <alignment horizontal="center" vertical="center" wrapText="1" shrinkToFit="1"/>
    </xf>
    <xf numFmtId="0" fontId="5" fillId="3" borderId="2" xfId="0" applyFont="1" applyFill="1" applyBorder="1" applyAlignment="1" applyProtection="1">
      <alignment horizontal="center" vertical="center" wrapText="1" shrinkToFit="1"/>
    </xf>
    <xf numFmtId="0" fontId="5" fillId="0" borderId="2" xfId="0" applyFont="1" applyFill="1" applyBorder="1" applyAlignment="1" applyProtection="1">
      <alignment horizontal="center" vertical="center" wrapText="1" shrinkToFit="1"/>
    </xf>
    <xf numFmtId="0" fontId="5" fillId="0" borderId="2" xfId="0" applyNumberFormat="1" applyFont="1" applyFill="1" applyBorder="1" applyAlignment="1" applyProtection="1">
      <alignment horizontal="center" vertical="center" wrapText="1" shrinkToFit="1"/>
    </xf>
    <xf numFmtId="0" fontId="5" fillId="0" borderId="2" xfId="0" applyNumberFormat="1" applyFont="1" applyFill="1" applyBorder="1" applyAlignment="1">
      <alignment horizontal="center" vertical="center" wrapText="1" shrinkToFit="1"/>
    </xf>
    <xf numFmtId="49" fontId="5" fillId="0" borderId="2" xfId="0" applyNumberFormat="1" applyFont="1" applyFill="1" applyBorder="1" applyAlignment="1">
      <alignment horizontal="center" vertical="center" wrapText="1" shrinkToFit="1"/>
    </xf>
    <xf numFmtId="49" fontId="5" fillId="0" borderId="2" xfId="53" applyNumberFormat="1" applyFont="1" applyFill="1" applyBorder="1" applyAlignment="1" applyProtection="1">
      <alignment horizontal="center" vertical="center" wrapText="1" shrinkToFit="1"/>
    </xf>
    <xf numFmtId="3" fontId="5" fillId="0" borderId="2" xfId="53" applyNumberFormat="1" applyFont="1" applyFill="1" applyBorder="1" applyAlignment="1" applyProtection="1">
      <alignment horizontal="center" vertical="center" wrapText="1" shrinkToFit="1"/>
    </xf>
    <xf numFmtId="0" fontId="5" fillId="0" borderId="2" xfId="53" applyFont="1" applyFill="1" applyBorder="1" applyAlignment="1">
      <alignment horizontal="center" vertical="center" wrapText="1" shrinkToFit="1"/>
    </xf>
    <xf numFmtId="49" fontId="5" fillId="2" borderId="2" xfId="0" applyNumberFormat="1" applyFont="1" applyFill="1" applyBorder="1" applyAlignment="1">
      <alignment horizontal="center" vertical="center" wrapText="1" shrinkToFit="1"/>
    </xf>
    <xf numFmtId="0" fontId="5" fillId="0" borderId="2" xfId="40" applyFont="1" applyFill="1" applyBorder="1" applyAlignment="1" applyProtection="1">
      <alignment horizontal="center" vertical="center" wrapText="1" shrinkToFit="1"/>
    </xf>
    <xf numFmtId="0" fontId="5" fillId="2" borderId="2" xfId="54" applyNumberFormat="1" applyFont="1" applyFill="1" applyBorder="1" applyAlignment="1" applyProtection="1">
      <alignment horizontal="center" vertical="center" wrapText="1" shrinkToFit="1"/>
    </xf>
    <xf numFmtId="0" fontId="5" fillId="2" borderId="2" xfId="1" applyNumberFormat="1" applyFont="1" applyFill="1" applyBorder="1" applyAlignment="1" applyProtection="1">
      <alignment horizontal="center" vertical="center" wrapText="1" shrinkToFit="1"/>
    </xf>
    <xf numFmtId="0" fontId="5" fillId="0" borderId="2" xfId="40" applyFont="1" applyBorder="1" applyAlignment="1" applyProtection="1">
      <alignment horizontal="center" vertical="center" wrapText="1" shrinkToFit="1"/>
    </xf>
    <xf numFmtId="49" fontId="5" fillId="3" borderId="2" xfId="53" applyNumberFormat="1" applyFont="1" applyFill="1" applyBorder="1" applyAlignment="1" applyProtection="1">
      <alignment horizontal="center" vertical="center" wrapText="1"/>
    </xf>
    <xf numFmtId="3" fontId="5" fillId="3" borderId="2" xfId="53" applyNumberFormat="1" applyFont="1" applyFill="1" applyBorder="1" applyAlignment="1" applyProtection="1">
      <alignment horizontal="center" vertical="center" wrapText="1"/>
    </xf>
    <xf numFmtId="4" fontId="5" fillId="3" borderId="2" xfId="53" applyNumberFormat="1" applyFont="1" applyFill="1" applyBorder="1" applyAlignment="1" applyProtection="1">
      <alignment horizontal="center" vertical="center" wrapText="1"/>
    </xf>
    <xf numFmtId="4" fontId="5" fillId="0" borderId="2" xfId="53" applyNumberFormat="1" applyFont="1" applyFill="1" applyBorder="1" applyAlignment="1" applyProtection="1">
      <alignment horizontal="center" vertical="center" wrapText="1" shrinkToFit="1"/>
    </xf>
    <xf numFmtId="0" fontId="5" fillId="2" borderId="2" xfId="53" applyNumberFormat="1" applyFont="1" applyFill="1" applyBorder="1" applyAlignment="1" applyProtection="1">
      <alignment horizontal="center" vertical="center" wrapText="1" shrinkToFit="1"/>
    </xf>
    <xf numFmtId="177" fontId="5" fillId="0" borderId="2" xfId="0" applyNumberFormat="1" applyFont="1" applyFill="1" applyBorder="1" applyAlignment="1" applyProtection="1">
      <alignment horizontal="center" vertical="center" wrapText="1" shrinkToFit="1"/>
    </xf>
    <xf numFmtId="49" fontId="5" fillId="0" borderId="2" xfId="0" applyNumberFormat="1" applyFont="1" applyFill="1" applyBorder="1" applyAlignment="1" applyProtection="1">
      <alignment horizontal="center" vertical="center" wrapText="1" shrinkToFit="1"/>
    </xf>
    <xf numFmtId="0" fontId="5" fillId="3" borderId="2" xfId="56" applyNumberFormat="1" applyFont="1" applyFill="1" applyBorder="1" applyAlignment="1">
      <alignment horizontal="center" vertical="center" wrapText="1" shrinkToFit="1"/>
    </xf>
    <xf numFmtId="0" fontId="5" fillId="3" borderId="2" xfId="57" applyNumberFormat="1" applyFont="1" applyFill="1" applyBorder="1" applyAlignment="1">
      <alignment horizontal="center" vertical="center" wrapText="1" shrinkToFit="1"/>
    </xf>
    <xf numFmtId="49" fontId="5" fillId="3" borderId="2" xfId="57" applyNumberFormat="1" applyFont="1" applyFill="1" applyBorder="1" applyAlignment="1">
      <alignment horizontal="center" vertical="center" wrapText="1" shrinkToFit="1"/>
    </xf>
    <xf numFmtId="0" fontId="5" fillId="3" borderId="2" xfId="58" applyNumberFormat="1" applyFont="1" applyFill="1" applyBorder="1" applyAlignment="1">
      <alignment horizontal="center" vertical="center" wrapText="1" shrinkToFit="1"/>
    </xf>
    <xf numFmtId="0" fontId="5" fillId="3" borderId="2" xfId="59" applyNumberFormat="1" applyFont="1" applyFill="1" applyBorder="1" applyAlignment="1">
      <alignment horizontal="center" vertical="center" wrapText="1" shrinkToFit="1"/>
    </xf>
    <xf numFmtId="0" fontId="5" fillId="0" borderId="2" xfId="0" applyFont="1" applyFill="1" applyBorder="1" applyAlignment="1" applyProtection="1">
      <alignment horizontal="center" vertical="center" wrapText="1"/>
    </xf>
    <xf numFmtId="49" fontId="5" fillId="0" borderId="2" xfId="53" applyNumberFormat="1" applyFont="1" applyFill="1" applyBorder="1" applyAlignment="1" applyProtection="1">
      <alignment horizontal="center" vertical="center" wrapText="1"/>
    </xf>
    <xf numFmtId="3" fontId="5" fillId="0" borderId="2" xfId="53" applyNumberFormat="1" applyFont="1" applyFill="1" applyBorder="1" applyAlignment="1" applyProtection="1">
      <alignment horizontal="center" vertical="center" wrapText="1"/>
    </xf>
    <xf numFmtId="0" fontId="5" fillId="0" borderId="2" xfId="53" applyFont="1" applyFill="1" applyBorder="1" applyAlignment="1">
      <alignment horizontal="center"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49" fontId="5" fillId="3" borderId="0" xfId="0" applyNumberFormat="1"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5" fillId="0" borderId="9" xfId="55" applyNumberFormat="1" applyFont="1" applyFill="1" applyBorder="1" applyAlignment="1">
      <alignment horizontal="center" vertical="center" wrapText="1" shrinkToFit="1"/>
    </xf>
    <xf numFmtId="49" fontId="5" fillId="0" borderId="2" xfId="55" applyNumberFormat="1"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8" fillId="0" borderId="0" xfId="0" applyFont="1" applyFill="1" applyBorder="1" applyAlignment="1">
      <alignment horizontal="justify" vertical="center"/>
    </xf>
    <xf numFmtId="0" fontId="9" fillId="0" borderId="0"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9" fontId="14" fillId="0" borderId="2" xfId="13" applyFont="1" applyFill="1" applyBorder="1" applyAlignment="1">
      <alignment horizontal="center" vertical="center" shrinkToFit="1"/>
    </xf>
    <xf numFmtId="0" fontId="16"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10" fontId="15" fillId="0" borderId="2"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9" fontId="15" fillId="0" borderId="3"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9" fontId="17" fillId="0" borderId="3" xfId="0" applyNumberFormat="1" applyFont="1" applyFill="1" applyBorder="1" applyAlignment="1">
      <alignment horizontal="center" vertical="center" wrapText="1"/>
    </xf>
    <xf numFmtId="9" fontId="15" fillId="0" borderId="2" xfId="0" applyNumberFormat="1" applyFont="1" applyFill="1" applyBorder="1" applyAlignment="1" applyProtection="1">
      <alignment horizontal="center" vertical="center" wrapText="1"/>
    </xf>
    <xf numFmtId="0" fontId="9" fillId="0" borderId="0" xfId="0" applyFont="1" applyFill="1" applyBorder="1" applyAlignment="1">
      <alignment horizontal="justify" vertical="center"/>
    </xf>
    <xf numFmtId="0" fontId="10" fillId="0" borderId="2" xfId="0" applyFont="1" applyFill="1" applyBorder="1" applyAlignment="1">
      <alignment horizontal="justify" vertical="center" wrapText="1"/>
    </xf>
    <xf numFmtId="0" fontId="11" fillId="0" borderId="5" xfId="0" applyFont="1" applyFill="1" applyBorder="1" applyAlignment="1">
      <alignment horizontal="left" vertical="center" wrapText="1"/>
    </xf>
    <xf numFmtId="0" fontId="13" fillId="0" borderId="2" xfId="0" applyFont="1" applyFill="1" applyBorder="1" applyAlignment="1">
      <alignment horizontal="justify" vertical="center" wrapText="1"/>
    </xf>
    <xf numFmtId="1" fontId="18" fillId="0" borderId="2" xfId="0" applyNumberFormat="1" applyFont="1" applyFill="1" applyBorder="1" applyAlignment="1">
      <alignment horizontal="center" vertical="center" shrinkToFit="1"/>
    </xf>
    <xf numFmtId="1" fontId="18" fillId="0" borderId="2" xfId="0" applyNumberFormat="1" applyFont="1" applyFill="1" applyBorder="1" applyAlignment="1">
      <alignment horizontal="justify" vertical="center" shrinkToFit="1"/>
    </xf>
    <xf numFmtId="0" fontId="19" fillId="0" borderId="2" xfId="0" applyFont="1" applyFill="1" applyBorder="1" applyAlignment="1">
      <alignment horizontal="justify" vertical="center" wrapText="1"/>
    </xf>
    <xf numFmtId="0" fontId="19"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20" fillId="0" borderId="0" xfId="0" applyFont="1" applyBorder="1" applyAlignment="1">
      <alignment vertical="center" wrapText="1"/>
    </xf>
    <xf numFmtId="0" fontId="20" fillId="0" borderId="0" xfId="0" applyFont="1" applyBorder="1" applyAlignment="1">
      <alignment horizontal="right" vertical="center" wrapText="1"/>
    </xf>
    <xf numFmtId="0" fontId="21"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right" vertical="center" wrapText="1"/>
    </xf>
    <xf numFmtId="0" fontId="23" fillId="0" borderId="11" xfId="0" applyFont="1" applyBorder="1" applyAlignment="1">
      <alignment horizontal="center" vertical="center" wrapText="1"/>
    </xf>
    <xf numFmtId="0" fontId="24" fillId="0" borderId="11" xfId="0" applyFont="1" applyBorder="1" applyAlignment="1">
      <alignment vertical="center" wrapText="1"/>
    </xf>
    <xf numFmtId="0" fontId="24" fillId="0" borderId="11" xfId="0" applyFont="1" applyBorder="1" applyAlignment="1">
      <alignment horizontal="center" vertical="center" wrapText="1"/>
    </xf>
    <xf numFmtId="4" fontId="24" fillId="0" borderId="11" xfId="0" applyNumberFormat="1" applyFont="1" applyBorder="1" applyAlignment="1">
      <alignment vertical="center" wrapText="1"/>
    </xf>
    <xf numFmtId="0" fontId="24" fillId="0" borderId="11" xfId="0" applyFont="1" applyBorder="1" applyAlignment="1">
      <alignment horizontal="left" vertical="center" wrapText="1"/>
    </xf>
    <xf numFmtId="0" fontId="24" fillId="4" borderId="11" xfId="0" applyFont="1" applyFill="1" applyBorder="1" applyAlignment="1">
      <alignment horizontal="left" vertical="center" wrapText="1"/>
    </xf>
    <xf numFmtId="0" fontId="25" fillId="4" borderId="11" xfId="0" applyFont="1" applyFill="1" applyBorder="1" applyAlignment="1">
      <alignment horizontal="left" vertical="center" wrapText="1"/>
    </xf>
    <xf numFmtId="4" fontId="25" fillId="0" borderId="11" xfId="0" applyNumberFormat="1" applyFont="1" applyBorder="1" applyAlignment="1">
      <alignment vertical="center" wrapText="1"/>
    </xf>
    <xf numFmtId="4" fontId="25" fillId="0" borderId="11" xfId="0" applyNumberFormat="1" applyFont="1" applyBorder="1" applyAlignment="1">
      <alignment horizontal="right" vertical="center" wrapText="1"/>
    </xf>
    <xf numFmtId="0" fontId="24" fillId="4" borderId="11" xfId="0" applyFont="1" applyFill="1" applyBorder="1" applyAlignment="1">
      <alignment vertical="center" wrapText="1"/>
    </xf>
    <xf numFmtId="0" fontId="25" fillId="4" borderId="11" xfId="0" applyFont="1" applyFill="1" applyBorder="1" applyAlignment="1">
      <alignment horizontal="center" vertical="center" wrapText="1"/>
    </xf>
    <xf numFmtId="0" fontId="25" fillId="4" borderId="11" xfId="0" applyFont="1" applyFill="1" applyBorder="1" applyAlignment="1">
      <alignment vertical="center" wrapText="1"/>
    </xf>
    <xf numFmtId="4" fontId="25" fillId="4" borderId="11" xfId="0" applyNumberFormat="1" applyFont="1" applyFill="1" applyBorder="1" applyAlignment="1">
      <alignment vertical="center" wrapText="1"/>
    </xf>
    <xf numFmtId="0" fontId="20" fillId="0" borderId="11" xfId="0" applyFont="1" applyBorder="1" applyAlignment="1">
      <alignment vertical="center" wrapText="1"/>
    </xf>
    <xf numFmtId="0" fontId="25" fillId="0" borderId="11" xfId="0" applyFont="1" applyBorder="1" applyAlignment="1">
      <alignment vertical="center" wrapText="1"/>
    </xf>
    <xf numFmtId="4" fontId="24" fillId="0" borderId="11" xfId="0" applyNumberFormat="1" applyFont="1" applyBorder="1" applyAlignment="1">
      <alignment horizontal="right" vertical="center" wrapText="1"/>
    </xf>
    <xf numFmtId="0" fontId="26" fillId="0" borderId="0" xfId="0" applyFont="1" applyBorder="1" applyAlignment="1">
      <alignment horizontal="center" vertical="center" wrapText="1"/>
    </xf>
    <xf numFmtId="0" fontId="27" fillId="0" borderId="0" xfId="0" applyFont="1" applyBorder="1" applyAlignment="1">
      <alignment vertical="center" wrapText="1"/>
    </xf>
    <xf numFmtId="0" fontId="25" fillId="0" borderId="0" xfId="0" applyFont="1" applyBorder="1" applyAlignment="1">
      <alignment vertical="center" wrapText="1"/>
    </xf>
    <xf numFmtId="0" fontId="24" fillId="0" borderId="0" xfId="0" applyFont="1" applyBorder="1" applyAlignment="1">
      <alignment vertical="center" wrapText="1"/>
    </xf>
    <xf numFmtId="4" fontId="24" fillId="4" borderId="11" xfId="0" applyNumberFormat="1" applyFont="1" applyFill="1" applyBorder="1" applyAlignment="1">
      <alignment vertical="center" wrapText="1"/>
    </xf>
    <xf numFmtId="0" fontId="20" fillId="0" borderId="0" xfId="0" applyFont="1" applyBorder="1" applyAlignment="1">
      <alignment horizontal="center" vertical="center" wrapText="1"/>
    </xf>
    <xf numFmtId="0" fontId="22" fillId="0" borderId="0" xfId="0" applyFont="1" applyBorder="1" applyAlignment="1">
      <alignment horizontal="left" vertical="center" wrapText="1"/>
    </xf>
    <xf numFmtId="0" fontId="23" fillId="0" borderId="11" xfId="0" applyFont="1" applyBorder="1" applyAlignment="1">
      <alignment vertical="center" wrapText="1"/>
    </xf>
    <xf numFmtId="4" fontId="23" fillId="0" borderId="11" xfId="0" applyNumberFormat="1" applyFont="1" applyBorder="1" applyAlignment="1">
      <alignment vertical="center" wrapText="1"/>
    </xf>
    <xf numFmtId="0" fontId="27" fillId="0" borderId="11" xfId="0" applyFont="1" applyBorder="1" applyAlignment="1">
      <alignment vertical="center" wrapText="1"/>
    </xf>
    <xf numFmtId="0" fontId="23" fillId="4" borderId="11" xfId="0" applyFont="1" applyFill="1" applyBorder="1" applyAlignment="1">
      <alignment horizontal="left" vertical="center" wrapText="1"/>
    </xf>
    <xf numFmtId="4" fontId="23" fillId="4" borderId="11" xfId="0" applyNumberFormat="1" applyFont="1" applyFill="1" applyBorder="1" applyAlignment="1">
      <alignment vertical="center" wrapText="1"/>
    </xf>
    <xf numFmtId="0" fontId="27" fillId="4" borderId="11" xfId="0" applyFont="1" applyFill="1" applyBorder="1" applyAlignment="1">
      <alignment horizontal="center" vertical="center" wrapText="1"/>
    </xf>
    <xf numFmtId="0" fontId="27" fillId="4" borderId="11" xfId="0" applyFont="1" applyFill="1" applyBorder="1" applyAlignment="1">
      <alignment horizontal="left" vertical="center" wrapText="1"/>
    </xf>
    <xf numFmtId="0" fontId="27" fillId="4" borderId="11" xfId="0" applyFont="1" applyFill="1" applyBorder="1" applyAlignment="1">
      <alignment vertical="center" wrapText="1"/>
    </xf>
    <xf numFmtId="4" fontId="27" fillId="4" borderId="11" xfId="0" applyNumberFormat="1" applyFont="1" applyFill="1" applyBorder="1" applyAlignment="1">
      <alignment vertical="center" wrapText="1"/>
    </xf>
    <xf numFmtId="0" fontId="23" fillId="4" borderId="11" xfId="0" applyFont="1" applyFill="1" applyBorder="1" applyAlignment="1">
      <alignment vertical="center" wrapText="1"/>
    </xf>
    <xf numFmtId="0" fontId="25" fillId="0" borderId="11" xfId="0" applyFont="1" applyBorder="1" applyAlignment="1">
      <alignment horizontal="left" vertical="center" wrapText="1"/>
    </xf>
    <xf numFmtId="0" fontId="28" fillId="0" borderId="0" xfId="0" applyFont="1" applyBorder="1" applyAlignment="1">
      <alignment horizontal="center" vertical="center" wrapText="1"/>
    </xf>
    <xf numFmtId="0" fontId="22" fillId="0" borderId="11" xfId="0" applyFont="1" applyBorder="1" applyAlignment="1">
      <alignment horizontal="left" vertical="center" wrapText="1"/>
    </xf>
    <xf numFmtId="0" fontId="29" fillId="0" borderId="11" xfId="0" applyFont="1" applyBorder="1" applyAlignment="1">
      <alignment horizontal="center" vertical="center" wrapText="1"/>
    </xf>
    <xf numFmtId="0" fontId="29" fillId="0" borderId="11" xfId="0" applyFont="1" applyBorder="1" applyAlignment="1">
      <alignment horizontal="left" vertical="center" wrapText="1"/>
    </xf>
    <xf numFmtId="0" fontId="29" fillId="4" borderId="11" xfId="0" applyFont="1" applyFill="1" applyBorder="1" applyAlignment="1">
      <alignment horizontal="left" vertical="center" wrapText="1"/>
    </xf>
    <xf numFmtId="0" fontId="30" fillId="0" borderId="0" xfId="0" applyFont="1" applyBorder="1" applyAlignment="1">
      <alignment horizontal="center" vertical="center" wrapText="1"/>
    </xf>
    <xf numFmtId="0" fontId="28" fillId="0" borderId="0" xfId="0" applyFont="1" applyBorder="1" applyAlignment="1">
      <alignment vertical="center" wrapText="1"/>
    </xf>
    <xf numFmtId="0" fontId="28" fillId="0" borderId="0" xfId="0" applyFont="1" applyBorder="1" applyAlignment="1">
      <alignment horizontal="left" vertical="center" wrapText="1"/>
    </xf>
    <xf numFmtId="0" fontId="31" fillId="0" borderId="0" xfId="0" applyFont="1" applyBorder="1" applyAlignment="1">
      <alignment horizontal="center" vertical="top" wrapText="1"/>
    </xf>
  </cellXfs>
  <cellStyles count="60">
    <cellStyle name="常规" xfId="0" builtinId="0"/>
    <cellStyle name="常规 4 2 2" xfId="1"/>
    <cellStyle name="货币[0]" xfId="2" builtinId="7"/>
    <cellStyle name="20% - 强调文字颜色 3" xfId="3" builtinId="38"/>
    <cellStyle name="输入" xfId="4" builtinId="20"/>
    <cellStyle name="货币" xfId="5" builtinId="4"/>
    <cellStyle name="常规_项目绩效申报目标表"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 7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5" xfId="52"/>
    <cellStyle name="常规 4" xfId="53"/>
    <cellStyle name="常规 4 2" xfId="54"/>
    <cellStyle name="常规_教育局2019年部门非税收入征收计划和政府采购申报表(汇总)" xfId="55"/>
    <cellStyle name="常规 15" xfId="56"/>
    <cellStyle name="常规 14" xfId="57"/>
    <cellStyle name="常规 17" xfId="58"/>
    <cellStyle name="常规 14 2"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3.xml.rels><?xml version="1.0" encoding="UTF-8" standalone="yes"?>
<Relationships xmlns="http://schemas.openxmlformats.org/package/2006/relationships"><Relationship Id="rId6" Type="http://schemas.openxmlformats.org/officeDocument/2006/relationships/hyperlink" Target="https://hunan.zcygov.cn/items/368824210112519" TargetMode="External"/><Relationship Id="rId5" Type="http://schemas.openxmlformats.org/officeDocument/2006/relationships/hyperlink" Target="https://hunan.zcygov.cn/items/296671930384384" TargetMode="External"/><Relationship Id="rId4" Type="http://schemas.openxmlformats.org/officeDocument/2006/relationships/hyperlink" Target="https://hunan.zcygov.cn/items/331306664099842" TargetMode="External"/><Relationship Id="rId3" Type="http://schemas.openxmlformats.org/officeDocument/2006/relationships/hyperlink" Target="https://hunan.zcygov.cn/items/362141995913219" TargetMode="External"/><Relationship Id="rId2" Type="http://schemas.openxmlformats.org/officeDocument/2006/relationships/hyperlink" Target="https://hunan.zcygov.cn/items/901335999432452" TargetMode="External"/><Relationship Id="rId1" Type="http://schemas.openxmlformats.org/officeDocument/2006/relationships/hyperlink" Target="https://hunan.zcygov.cn/items/87798338974552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opLeftCell="C1" workbookViewId="0">
      <selection activeCell="N4" sqref="N4"/>
    </sheetView>
  </sheetViews>
  <sheetFormatPr defaultColWidth="10" defaultRowHeight="13.5" outlineLevelRow="4"/>
  <cols>
    <col min="1" max="1" width="3.66666666666667" hidden="1" customWidth="1"/>
    <col min="2" max="2" width="1.43333333333333" hidden="1" customWidth="1"/>
    <col min="3" max="3" width="0.616666666666667" customWidth="1"/>
    <col min="4" max="4" width="12.75" customWidth="1"/>
    <col min="5" max="7" width="9.76666666666667" customWidth="1"/>
    <col min="8" max="8" width="57.5" customWidth="1"/>
    <col min="9" max="9" width="0.125" customWidth="1"/>
    <col min="10" max="11" width="9.76666666666667" customWidth="1"/>
  </cols>
  <sheetData>
    <row r="1" ht="73.3" customHeight="1" spans="1:9">
      <c r="A1" s="158" t="s">
        <v>0</v>
      </c>
      <c r="B1" s="158"/>
      <c r="C1" s="158"/>
      <c r="D1" s="158"/>
      <c r="E1" s="158"/>
      <c r="F1" s="158"/>
      <c r="G1" s="158"/>
      <c r="H1" s="158"/>
      <c r="I1" s="158"/>
    </row>
    <row r="2" ht="23.25" customHeight="1" spans="1:9">
      <c r="A2" s="117"/>
      <c r="B2" s="117"/>
      <c r="C2" s="117"/>
      <c r="D2" s="117"/>
      <c r="E2" s="117"/>
      <c r="F2" s="117"/>
      <c r="G2" s="117"/>
      <c r="H2" s="117"/>
      <c r="I2" s="117"/>
    </row>
    <row r="3" ht="21.55" customHeight="1" spans="1:9">
      <c r="A3" s="117"/>
      <c r="B3" s="117"/>
      <c r="C3" s="117"/>
      <c r="D3" s="117"/>
      <c r="E3" s="117"/>
      <c r="F3" s="117"/>
      <c r="G3" s="117"/>
      <c r="H3" s="117"/>
      <c r="I3" s="117"/>
    </row>
    <row r="4" ht="360" customHeight="1" spans="1:9">
      <c r="A4" s="159"/>
      <c r="B4" s="160"/>
      <c r="C4" s="114"/>
      <c r="D4" s="159" t="s">
        <v>1</v>
      </c>
      <c r="E4" s="160" t="s">
        <v>2</v>
      </c>
      <c r="F4" s="160"/>
      <c r="G4" s="160"/>
      <c r="H4" s="160"/>
      <c r="I4" s="114"/>
    </row>
    <row r="5" ht="409" customHeight="1" spans="1:9">
      <c r="A5" s="159"/>
      <c r="B5" s="160"/>
      <c r="C5" s="114"/>
      <c r="D5" s="159" t="s">
        <v>3</v>
      </c>
      <c r="E5" s="161" t="s">
        <v>4</v>
      </c>
      <c r="F5" s="161"/>
      <c r="G5" s="161"/>
      <c r="H5" s="161"/>
      <c r="I5" s="114"/>
    </row>
  </sheetData>
  <mergeCells count="3">
    <mergeCell ref="A1:I1"/>
    <mergeCell ref="E4:H4"/>
    <mergeCell ref="E5:H5"/>
  </mergeCells>
  <printOptions horizontalCentered="1" verticalCentered="1"/>
  <pageMargins left="0.0780000016093254" right="0.0780000016093254" top="0.0780000016093254" bottom="0.236111111111111"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topLeftCell="A3" workbookViewId="0">
      <selection activeCell="G24" sqref="G24"/>
    </sheetView>
  </sheetViews>
  <sheetFormatPr defaultColWidth="10" defaultRowHeight="13.5" outlineLevelCol="2"/>
  <cols>
    <col min="1" max="1" width="6.375" customWidth="1"/>
    <col min="2" max="2" width="9.90833333333333" customWidth="1"/>
    <col min="3" max="3" width="52.3833333333333" customWidth="1"/>
    <col min="4" max="4" width="9.76666666666667" customWidth="1"/>
  </cols>
  <sheetData>
    <row r="1" ht="32.75" customHeight="1" spans="1:3">
      <c r="A1" s="114"/>
      <c r="B1" s="135" t="s">
        <v>5</v>
      </c>
      <c r="C1" s="135"/>
    </row>
    <row r="2" ht="25" customHeight="1" spans="2:3">
      <c r="B2" s="135"/>
      <c r="C2" s="135"/>
    </row>
    <row r="3" ht="31.05" customHeight="1" spans="2:3">
      <c r="B3" s="154" t="s">
        <v>6</v>
      </c>
      <c r="C3" s="154"/>
    </row>
    <row r="4" ht="32.55" customHeight="1" spans="2:3">
      <c r="B4" s="155">
        <v>1</v>
      </c>
      <c r="C4" s="156" t="s">
        <v>7</v>
      </c>
    </row>
    <row r="5" ht="32.55" customHeight="1" spans="2:3">
      <c r="B5" s="155">
        <v>2</v>
      </c>
      <c r="C5" s="157" t="s">
        <v>8</v>
      </c>
    </row>
    <row r="6" ht="32.55" customHeight="1" spans="2:3">
      <c r="B6" s="155">
        <v>3</v>
      </c>
      <c r="C6" s="156" t="s">
        <v>9</v>
      </c>
    </row>
    <row r="7" ht="32.55" customHeight="1" spans="2:3">
      <c r="B7" s="155">
        <v>4</v>
      </c>
      <c r="C7" s="156" t="s">
        <v>10</v>
      </c>
    </row>
    <row r="8" ht="32.55" customHeight="1" spans="2:3">
      <c r="B8" s="155">
        <v>5</v>
      </c>
      <c r="C8" s="156" t="s">
        <v>11</v>
      </c>
    </row>
    <row r="9" ht="32.55" customHeight="1" spans="2:3">
      <c r="B9" s="155">
        <v>6</v>
      </c>
      <c r="C9" s="156" t="s">
        <v>12</v>
      </c>
    </row>
    <row r="10" ht="32.55" customHeight="1" spans="2:3">
      <c r="B10" s="155">
        <v>7</v>
      </c>
      <c r="C10" s="156" t="s">
        <v>13</v>
      </c>
    </row>
    <row r="11" ht="32.55" customHeight="1" spans="2:3">
      <c r="B11" s="155">
        <v>8</v>
      </c>
      <c r="C11" s="156" t="s">
        <v>14</v>
      </c>
    </row>
    <row r="12" ht="32.55" customHeight="1" spans="2:3">
      <c r="B12" s="155">
        <v>9</v>
      </c>
      <c r="C12" s="156" t="s">
        <v>15</v>
      </c>
    </row>
    <row r="13" ht="32.55" customHeight="1" spans="2:3">
      <c r="B13" s="155">
        <v>10</v>
      </c>
      <c r="C13" s="156" t="s">
        <v>16</v>
      </c>
    </row>
    <row r="14" ht="32.55" customHeight="1" spans="2:3">
      <c r="B14" s="155">
        <v>11</v>
      </c>
      <c r="C14" s="156" t="s">
        <v>17</v>
      </c>
    </row>
    <row r="15" ht="32.55" customHeight="1" spans="2:3">
      <c r="B15" s="155">
        <v>12</v>
      </c>
      <c r="C15" s="156" t="s">
        <v>18</v>
      </c>
    </row>
    <row r="16" ht="32.55" customHeight="1" spans="2:3">
      <c r="B16" s="155">
        <v>13</v>
      </c>
      <c r="C16" s="156" t="s">
        <v>19</v>
      </c>
    </row>
    <row r="17" ht="32.55" customHeight="1" spans="2:3">
      <c r="B17" s="155">
        <v>14</v>
      </c>
      <c r="C17" s="156" t="s">
        <v>20</v>
      </c>
    </row>
    <row r="18" ht="32.55" customHeight="1" spans="2:3">
      <c r="B18" s="155">
        <v>15</v>
      </c>
      <c r="C18" s="156" t="s">
        <v>21</v>
      </c>
    </row>
    <row r="19" ht="32.55" customHeight="1" spans="2:3">
      <c r="B19" s="155">
        <v>16</v>
      </c>
      <c r="C19" s="156" t="s">
        <v>22</v>
      </c>
    </row>
    <row r="20" ht="32.55" customHeight="1" spans="2:3">
      <c r="B20" s="155">
        <v>17</v>
      </c>
      <c r="C20" s="156" t="s">
        <v>23</v>
      </c>
    </row>
    <row r="21" ht="32.55" customHeight="1" spans="2:3">
      <c r="B21" s="155">
        <v>18</v>
      </c>
      <c r="C21" s="156" t="s">
        <v>24</v>
      </c>
    </row>
    <row r="22" ht="32.55" customHeight="1" spans="2:3">
      <c r="B22" s="155">
        <v>19</v>
      </c>
      <c r="C22" s="156" t="s">
        <v>25</v>
      </c>
    </row>
    <row r="23" ht="32.55" customHeight="1" spans="2:3">
      <c r="B23" s="155">
        <v>20</v>
      </c>
      <c r="C23" s="156" t="s">
        <v>26</v>
      </c>
    </row>
    <row r="24" ht="32.55" customHeight="1" spans="2:3">
      <c r="B24" s="155">
        <v>21</v>
      </c>
      <c r="C24" s="156" t="s">
        <v>27</v>
      </c>
    </row>
    <row r="25" ht="32.55" customHeight="1" spans="2:3">
      <c r="B25" s="155">
        <v>22</v>
      </c>
      <c r="C25" s="156" t="s">
        <v>28</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D10" sqref="D10"/>
    </sheetView>
  </sheetViews>
  <sheetFormatPr defaultColWidth="10" defaultRowHeight="13.5" outlineLevelCol="7"/>
  <cols>
    <col min="1" max="1" width="29.45" customWidth="1"/>
    <col min="2" max="2" width="12.6666666666667" customWidth="1"/>
    <col min="3" max="3" width="23.0666666666667" customWidth="1"/>
    <col min="4" max="4" width="12.6666666666667" customWidth="1"/>
    <col min="5" max="5" width="24.0166666666667" customWidth="1"/>
    <col min="6" max="6" width="12.6666666666667" customWidth="1"/>
    <col min="7" max="7" width="20.2166666666667" customWidth="1"/>
    <col min="8" max="8" width="12.6666666666667" customWidth="1"/>
    <col min="9" max="9" width="9.76666666666667" customWidth="1"/>
  </cols>
  <sheetData>
    <row r="1" ht="12.9" customHeight="1" spans="1:8">
      <c r="A1" s="114"/>
      <c r="H1" s="115" t="s">
        <v>29</v>
      </c>
    </row>
    <row r="2" ht="24.15" customHeight="1" spans="1:8">
      <c r="A2" s="153" t="s">
        <v>7</v>
      </c>
      <c r="B2" s="153"/>
      <c r="C2" s="153"/>
      <c r="D2" s="153"/>
      <c r="E2" s="153"/>
      <c r="F2" s="153"/>
      <c r="G2" s="153"/>
      <c r="H2" s="153"/>
    </row>
    <row r="3" ht="17.25" customHeight="1" spans="1:8">
      <c r="A3" s="117" t="s">
        <v>30</v>
      </c>
      <c r="B3" s="117"/>
      <c r="C3" s="117"/>
      <c r="D3" s="117"/>
      <c r="E3" s="117"/>
      <c r="F3" s="117"/>
      <c r="G3" s="118" t="s">
        <v>31</v>
      </c>
      <c r="H3" s="118"/>
    </row>
    <row r="4" ht="17.9" customHeight="1" spans="1:8">
      <c r="A4" s="119" t="s">
        <v>32</v>
      </c>
      <c r="B4" s="119"/>
      <c r="C4" s="119" t="s">
        <v>33</v>
      </c>
      <c r="D4" s="119"/>
      <c r="E4" s="119"/>
      <c r="F4" s="119"/>
      <c r="G4" s="119"/>
      <c r="H4" s="119"/>
    </row>
    <row r="5" ht="22.4" customHeight="1" spans="1:8">
      <c r="A5" s="119" t="s">
        <v>34</v>
      </c>
      <c r="B5" s="119" t="s">
        <v>35</v>
      </c>
      <c r="C5" s="119" t="s">
        <v>36</v>
      </c>
      <c r="D5" s="119" t="s">
        <v>35</v>
      </c>
      <c r="E5" s="119" t="s">
        <v>37</v>
      </c>
      <c r="F5" s="119" t="s">
        <v>35</v>
      </c>
      <c r="G5" s="119" t="s">
        <v>38</v>
      </c>
      <c r="H5" s="119" t="s">
        <v>35</v>
      </c>
    </row>
    <row r="6" ht="16.25" customHeight="1" spans="1:8">
      <c r="A6" s="120" t="s">
        <v>39</v>
      </c>
      <c r="B6" s="126">
        <v>683133734.91</v>
      </c>
      <c r="C6" s="133" t="s">
        <v>40</v>
      </c>
      <c r="D6" s="127"/>
      <c r="E6" s="120" t="s">
        <v>41</v>
      </c>
      <c r="F6" s="122">
        <v>515998923.91</v>
      </c>
      <c r="G6" s="133" t="s">
        <v>42</v>
      </c>
      <c r="H6" s="126">
        <v>309113755.27</v>
      </c>
    </row>
    <row r="7" ht="16.25" customHeight="1" spans="1:8">
      <c r="A7" s="133" t="s">
        <v>43</v>
      </c>
      <c r="B7" s="126"/>
      <c r="C7" s="133" t="s">
        <v>44</v>
      </c>
      <c r="D7" s="127"/>
      <c r="E7" s="133" t="s">
        <v>45</v>
      </c>
      <c r="F7" s="126">
        <v>515652323.91</v>
      </c>
      <c r="G7" s="133" t="s">
        <v>46</v>
      </c>
      <c r="H7" s="126">
        <v>175150700</v>
      </c>
    </row>
    <row r="8" ht="16.25" customHeight="1" spans="1:8">
      <c r="A8" s="120" t="s">
        <v>47</v>
      </c>
      <c r="B8" s="126"/>
      <c r="C8" s="133" t="s">
        <v>48</v>
      </c>
      <c r="D8" s="127"/>
      <c r="E8" s="133" t="s">
        <v>49</v>
      </c>
      <c r="F8" s="126">
        <v>346600</v>
      </c>
      <c r="G8" s="133" t="s">
        <v>50</v>
      </c>
      <c r="H8" s="126">
        <v>55480000</v>
      </c>
    </row>
    <row r="9" ht="16.25" customHeight="1" spans="1:8">
      <c r="A9" s="133" t="s">
        <v>51</v>
      </c>
      <c r="B9" s="126"/>
      <c r="C9" s="133" t="s">
        <v>52</v>
      </c>
      <c r="D9" s="127"/>
      <c r="E9" s="133" t="s">
        <v>53</v>
      </c>
      <c r="F9" s="126"/>
      <c r="G9" s="133" t="s">
        <v>54</v>
      </c>
      <c r="H9" s="126"/>
    </row>
    <row r="10" ht="16.25" customHeight="1" spans="1:8">
      <c r="A10" s="133" t="s">
        <v>55</v>
      </c>
      <c r="B10" s="126"/>
      <c r="C10" s="133" t="s">
        <v>56</v>
      </c>
      <c r="D10" s="127">
        <v>862875180.83</v>
      </c>
      <c r="E10" s="120" t="s">
        <v>57</v>
      </c>
      <c r="F10" s="122">
        <v>468803311</v>
      </c>
      <c r="G10" s="133" t="s">
        <v>58</v>
      </c>
      <c r="H10" s="126">
        <v>358659368.64</v>
      </c>
    </row>
    <row r="11" ht="16.25" customHeight="1" spans="1:8">
      <c r="A11" s="133" t="s">
        <v>59</v>
      </c>
      <c r="B11" s="126"/>
      <c r="C11" s="133" t="s">
        <v>60</v>
      </c>
      <c r="D11" s="127"/>
      <c r="E11" s="133" t="s">
        <v>61</v>
      </c>
      <c r="F11" s="126">
        <v>145344800</v>
      </c>
      <c r="G11" s="133" t="s">
        <v>62</v>
      </c>
      <c r="H11" s="126"/>
    </row>
    <row r="12" ht="16.25" customHeight="1" spans="1:8">
      <c r="A12" s="133" t="s">
        <v>63</v>
      </c>
      <c r="B12" s="126"/>
      <c r="C12" s="133" t="s">
        <v>64</v>
      </c>
      <c r="D12" s="127"/>
      <c r="E12" s="133" t="s">
        <v>65</v>
      </c>
      <c r="F12" s="126">
        <v>181580100</v>
      </c>
      <c r="G12" s="133" t="s">
        <v>66</v>
      </c>
      <c r="H12" s="126"/>
    </row>
    <row r="13" ht="16.25" customHeight="1" spans="1:8">
      <c r="A13" s="133" t="s">
        <v>67</v>
      </c>
      <c r="B13" s="126"/>
      <c r="C13" s="133" t="s">
        <v>68</v>
      </c>
      <c r="D13" s="127">
        <v>54192254.88</v>
      </c>
      <c r="E13" s="133" t="s">
        <v>69</v>
      </c>
      <c r="F13" s="126">
        <v>86398411</v>
      </c>
      <c r="G13" s="133" t="s">
        <v>70</v>
      </c>
      <c r="H13" s="126"/>
    </row>
    <row r="14" ht="16.25" customHeight="1" spans="1:8">
      <c r="A14" s="133" t="s">
        <v>71</v>
      </c>
      <c r="B14" s="126"/>
      <c r="C14" s="133" t="s">
        <v>72</v>
      </c>
      <c r="D14" s="127"/>
      <c r="E14" s="133" t="s">
        <v>73</v>
      </c>
      <c r="F14" s="126"/>
      <c r="G14" s="133" t="s">
        <v>74</v>
      </c>
      <c r="H14" s="126">
        <v>86398411</v>
      </c>
    </row>
    <row r="15" ht="16.25" customHeight="1" spans="1:8">
      <c r="A15" s="133" t="s">
        <v>75</v>
      </c>
      <c r="B15" s="126"/>
      <c r="C15" s="133" t="s">
        <v>76</v>
      </c>
      <c r="D15" s="127">
        <v>27093919.68</v>
      </c>
      <c r="E15" s="133" t="s">
        <v>77</v>
      </c>
      <c r="F15" s="126"/>
      <c r="G15" s="133" t="s">
        <v>78</v>
      </c>
      <c r="H15" s="126"/>
    </row>
    <row r="16" ht="16.25" customHeight="1" spans="1:8">
      <c r="A16" s="133" t="s">
        <v>79</v>
      </c>
      <c r="B16" s="126"/>
      <c r="C16" s="133" t="s">
        <v>80</v>
      </c>
      <c r="D16" s="127"/>
      <c r="E16" s="133" t="s">
        <v>81</v>
      </c>
      <c r="F16" s="126">
        <v>55480000</v>
      </c>
      <c r="G16" s="133" t="s">
        <v>82</v>
      </c>
      <c r="H16" s="126"/>
    </row>
    <row r="17" ht="16.25" customHeight="1" spans="1:8">
      <c r="A17" s="133" t="s">
        <v>83</v>
      </c>
      <c r="B17" s="126"/>
      <c r="C17" s="133" t="s">
        <v>84</v>
      </c>
      <c r="D17" s="127"/>
      <c r="E17" s="133" t="s">
        <v>85</v>
      </c>
      <c r="F17" s="126"/>
      <c r="G17" s="133" t="s">
        <v>86</v>
      </c>
      <c r="H17" s="126"/>
    </row>
    <row r="18" ht="16.25" customHeight="1" spans="1:8">
      <c r="A18" s="133" t="s">
        <v>87</v>
      </c>
      <c r="B18" s="126"/>
      <c r="C18" s="133" t="s">
        <v>88</v>
      </c>
      <c r="D18" s="127"/>
      <c r="E18" s="133" t="s">
        <v>89</v>
      </c>
      <c r="F18" s="126"/>
      <c r="G18" s="133" t="s">
        <v>90</v>
      </c>
      <c r="H18" s="126"/>
    </row>
    <row r="19" ht="16.25" customHeight="1" spans="1:8">
      <c r="A19" s="133" t="s">
        <v>91</v>
      </c>
      <c r="B19" s="126"/>
      <c r="C19" s="133" t="s">
        <v>92</v>
      </c>
      <c r="D19" s="127"/>
      <c r="E19" s="133" t="s">
        <v>93</v>
      </c>
      <c r="F19" s="126"/>
      <c r="G19" s="133" t="s">
        <v>94</v>
      </c>
      <c r="H19" s="126"/>
    </row>
    <row r="20" ht="16.25" customHeight="1" spans="1:8">
      <c r="A20" s="120" t="s">
        <v>95</v>
      </c>
      <c r="B20" s="122"/>
      <c r="C20" s="133" t="s">
        <v>96</v>
      </c>
      <c r="D20" s="127"/>
      <c r="E20" s="133" t="s">
        <v>97</v>
      </c>
      <c r="F20" s="126"/>
      <c r="G20" s="133"/>
      <c r="H20" s="126"/>
    </row>
    <row r="21" ht="16.25" customHeight="1" spans="1:8">
      <c r="A21" s="120" t="s">
        <v>98</v>
      </c>
      <c r="B21" s="122"/>
      <c r="C21" s="133" t="s">
        <v>99</v>
      </c>
      <c r="D21" s="127"/>
      <c r="E21" s="120" t="s">
        <v>100</v>
      </c>
      <c r="F21" s="122"/>
      <c r="G21" s="133"/>
      <c r="H21" s="126"/>
    </row>
    <row r="22" ht="16.25" customHeight="1" spans="1:8">
      <c r="A22" s="120" t="s">
        <v>101</v>
      </c>
      <c r="B22" s="122"/>
      <c r="C22" s="133" t="s">
        <v>102</v>
      </c>
      <c r="D22" s="127"/>
      <c r="E22" s="133"/>
      <c r="F22" s="133"/>
      <c r="G22" s="133"/>
      <c r="H22" s="126"/>
    </row>
    <row r="23" ht="16.25" customHeight="1" spans="1:8">
      <c r="A23" s="120" t="s">
        <v>103</v>
      </c>
      <c r="B23" s="122">
        <v>28158000</v>
      </c>
      <c r="C23" s="133" t="s">
        <v>104</v>
      </c>
      <c r="D23" s="127"/>
      <c r="E23" s="133"/>
      <c r="F23" s="133"/>
      <c r="G23" s="133"/>
      <c r="H23" s="126"/>
    </row>
    <row r="24" ht="16.25" customHeight="1" spans="1:8">
      <c r="A24" s="120" t="s">
        <v>105</v>
      </c>
      <c r="B24" s="122">
        <v>273510500</v>
      </c>
      <c r="C24" s="133" t="s">
        <v>106</v>
      </c>
      <c r="D24" s="127"/>
      <c r="E24" s="133"/>
      <c r="F24" s="133"/>
      <c r="G24" s="133"/>
      <c r="H24" s="126"/>
    </row>
    <row r="25" ht="16.25" customHeight="1" spans="1:8">
      <c r="A25" s="133" t="s">
        <v>107</v>
      </c>
      <c r="B25" s="126">
        <v>273510500</v>
      </c>
      <c r="C25" s="133" t="s">
        <v>108</v>
      </c>
      <c r="D25" s="127">
        <v>40640879.52</v>
      </c>
      <c r="E25" s="133"/>
      <c r="F25" s="133"/>
      <c r="G25" s="133"/>
      <c r="H25" s="126"/>
    </row>
    <row r="26" ht="16.25" customHeight="1" spans="1:8">
      <c r="A26" s="133" t="s">
        <v>109</v>
      </c>
      <c r="B26" s="126"/>
      <c r="C26" s="133" t="s">
        <v>110</v>
      </c>
      <c r="D26" s="127"/>
      <c r="E26" s="133"/>
      <c r="F26" s="133"/>
      <c r="G26" s="133"/>
      <c r="H26" s="126"/>
    </row>
    <row r="27" ht="16.25" customHeight="1" spans="1:8">
      <c r="A27" s="133" t="s">
        <v>111</v>
      </c>
      <c r="B27" s="126"/>
      <c r="C27" s="133" t="s">
        <v>112</v>
      </c>
      <c r="D27" s="127"/>
      <c r="E27" s="133"/>
      <c r="F27" s="133"/>
      <c r="G27" s="133"/>
      <c r="H27" s="126"/>
    </row>
    <row r="28" ht="16.25" customHeight="1" spans="1:8">
      <c r="A28" s="120" t="s">
        <v>113</v>
      </c>
      <c r="B28" s="122"/>
      <c r="C28" s="133" t="s">
        <v>114</v>
      </c>
      <c r="D28" s="127"/>
      <c r="E28" s="133"/>
      <c r="F28" s="133"/>
      <c r="G28" s="133"/>
      <c r="H28" s="126"/>
    </row>
    <row r="29" ht="16.25" customHeight="1" spans="1:8">
      <c r="A29" s="120" t="s">
        <v>115</v>
      </c>
      <c r="B29" s="122"/>
      <c r="C29" s="133" t="s">
        <v>116</v>
      </c>
      <c r="D29" s="127"/>
      <c r="E29" s="133"/>
      <c r="F29" s="133"/>
      <c r="G29" s="133"/>
      <c r="H29" s="126"/>
    </row>
    <row r="30" ht="16.25" customHeight="1" spans="1:8">
      <c r="A30" s="120" t="s">
        <v>117</v>
      </c>
      <c r="B30" s="122"/>
      <c r="C30" s="133" t="s">
        <v>118</v>
      </c>
      <c r="D30" s="127"/>
      <c r="E30" s="133"/>
      <c r="F30" s="133"/>
      <c r="G30" s="133"/>
      <c r="H30" s="126"/>
    </row>
    <row r="31" ht="16.25" customHeight="1" spans="1:8">
      <c r="A31" s="120" t="s">
        <v>119</v>
      </c>
      <c r="B31" s="122"/>
      <c r="C31" s="133" t="s">
        <v>120</v>
      </c>
      <c r="D31" s="127"/>
      <c r="E31" s="133"/>
      <c r="F31" s="133"/>
      <c r="G31" s="133"/>
      <c r="H31" s="126"/>
    </row>
    <row r="32" ht="16.25" customHeight="1" spans="1:8">
      <c r="A32" s="120" t="s">
        <v>121</v>
      </c>
      <c r="B32" s="122"/>
      <c r="C32" s="133" t="s">
        <v>122</v>
      </c>
      <c r="D32" s="127"/>
      <c r="E32" s="133"/>
      <c r="F32" s="133"/>
      <c r="G32" s="133"/>
      <c r="H32" s="126"/>
    </row>
    <row r="33" ht="16.25" customHeight="1" spans="1:8">
      <c r="A33" s="133"/>
      <c r="B33" s="133"/>
      <c r="C33" s="133" t="s">
        <v>123</v>
      </c>
      <c r="D33" s="127"/>
      <c r="E33" s="133"/>
      <c r="F33" s="133"/>
      <c r="G33" s="133"/>
      <c r="H33" s="133"/>
    </row>
    <row r="34" ht="16.25" customHeight="1" spans="1:8">
      <c r="A34" s="133"/>
      <c r="B34" s="133"/>
      <c r="C34" s="133" t="s">
        <v>124</v>
      </c>
      <c r="D34" s="127"/>
      <c r="E34" s="133"/>
      <c r="F34" s="133"/>
      <c r="G34" s="133"/>
      <c r="H34" s="133"/>
    </row>
    <row r="35" ht="16.25" customHeight="1" spans="1:8">
      <c r="A35" s="133"/>
      <c r="B35" s="133"/>
      <c r="C35" s="133" t="s">
        <v>125</v>
      </c>
      <c r="D35" s="127"/>
      <c r="E35" s="133"/>
      <c r="F35" s="133"/>
      <c r="G35" s="133"/>
      <c r="H35" s="133"/>
    </row>
    <row r="36" ht="16.25" customHeight="1" spans="1:8">
      <c r="A36" s="133"/>
      <c r="B36" s="133"/>
      <c r="C36" s="133"/>
      <c r="D36" s="133"/>
      <c r="E36" s="133"/>
      <c r="F36" s="133"/>
      <c r="G36" s="133"/>
      <c r="H36" s="133"/>
    </row>
    <row r="37" ht="16.25" customHeight="1" spans="1:8">
      <c r="A37" s="120" t="s">
        <v>126</v>
      </c>
      <c r="B37" s="122">
        <v>984802234.91</v>
      </c>
      <c r="C37" s="120" t="s">
        <v>127</v>
      </c>
      <c r="D37" s="122">
        <v>984802234.91</v>
      </c>
      <c r="E37" s="120" t="s">
        <v>127</v>
      </c>
      <c r="F37" s="122">
        <v>984802234.91</v>
      </c>
      <c r="G37" s="120" t="s">
        <v>127</v>
      </c>
      <c r="H37" s="122">
        <v>984802234.91</v>
      </c>
    </row>
    <row r="38" ht="16.25" customHeight="1" spans="1:8">
      <c r="A38" s="120" t="s">
        <v>128</v>
      </c>
      <c r="B38" s="122"/>
      <c r="C38" s="120" t="s">
        <v>129</v>
      </c>
      <c r="D38" s="122"/>
      <c r="E38" s="120" t="s">
        <v>129</v>
      </c>
      <c r="F38" s="122"/>
      <c r="G38" s="120" t="s">
        <v>129</v>
      </c>
      <c r="H38" s="122"/>
    </row>
    <row r="39" ht="16.25" customHeight="1" spans="1:8">
      <c r="A39" s="133"/>
      <c r="B39" s="126"/>
      <c r="C39" s="133"/>
      <c r="D39" s="126"/>
      <c r="E39" s="120"/>
      <c r="F39" s="122"/>
      <c r="G39" s="120"/>
      <c r="H39" s="122"/>
    </row>
    <row r="40" ht="16.25" customHeight="1" spans="1:8">
      <c r="A40" s="120" t="s">
        <v>130</v>
      </c>
      <c r="B40" s="122">
        <v>984802234.91</v>
      </c>
      <c r="C40" s="120" t="s">
        <v>131</v>
      </c>
      <c r="D40" s="122">
        <v>984802234.91</v>
      </c>
      <c r="E40" s="120" t="s">
        <v>131</v>
      </c>
      <c r="F40" s="122">
        <v>984802234.91</v>
      </c>
      <c r="G40" s="120" t="s">
        <v>131</v>
      </c>
      <c r="H40" s="122">
        <v>984802234.91</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82"/>
  <sheetViews>
    <sheetView workbookViewId="0">
      <selection activeCell="J9" sqref="J9"/>
    </sheetView>
  </sheetViews>
  <sheetFormatPr defaultColWidth="10" defaultRowHeight="13.5"/>
  <cols>
    <col min="1" max="1" width="5.83333333333333" customWidth="1"/>
    <col min="2" max="2" width="16.15" customWidth="1"/>
    <col min="3" max="3" width="12.6666666666667" customWidth="1"/>
    <col min="4" max="4" width="10.7666666666667" customWidth="1"/>
    <col min="5" max="5" width="13" customWidth="1"/>
    <col min="6" max="8" width="7.69166666666667" customWidth="1"/>
    <col min="9" max="9" width="11.125" customWidth="1"/>
    <col min="10" max="10" width="11.75" customWidth="1"/>
    <col min="11" max="25" width="7.69166666666667" customWidth="1"/>
    <col min="26" max="26" width="9.76666666666667" customWidth="1"/>
  </cols>
  <sheetData>
    <row r="1" ht="16.35" customHeight="1" spans="1:25">
      <c r="A1" s="114"/>
      <c r="X1" s="115" t="s">
        <v>132</v>
      </c>
      <c r="Y1" s="115"/>
    </row>
    <row r="2" ht="33.6" customHeight="1" spans="1:25">
      <c r="A2" s="116" t="s">
        <v>8</v>
      </c>
      <c r="B2" s="116"/>
      <c r="C2" s="116"/>
      <c r="D2" s="116"/>
      <c r="E2" s="116"/>
      <c r="F2" s="116"/>
      <c r="G2" s="116"/>
      <c r="H2" s="116"/>
      <c r="I2" s="116"/>
      <c r="J2" s="116"/>
      <c r="K2" s="116"/>
      <c r="L2" s="116"/>
      <c r="M2" s="116"/>
      <c r="N2" s="116"/>
      <c r="O2" s="116"/>
      <c r="P2" s="116"/>
      <c r="Q2" s="116"/>
      <c r="R2" s="116"/>
      <c r="S2" s="116"/>
      <c r="T2" s="116"/>
      <c r="U2" s="116"/>
      <c r="V2" s="116"/>
      <c r="W2" s="116"/>
      <c r="X2" s="116"/>
      <c r="Y2" s="116"/>
    </row>
    <row r="3" ht="22.4" customHeight="1" spans="1:25">
      <c r="A3" s="117" t="s">
        <v>30</v>
      </c>
      <c r="B3" s="117"/>
      <c r="C3" s="117"/>
      <c r="D3" s="117"/>
      <c r="E3" s="117"/>
      <c r="F3" s="117"/>
      <c r="G3" s="117"/>
      <c r="H3" s="117"/>
      <c r="I3" s="117"/>
      <c r="J3" s="117"/>
      <c r="K3" s="117"/>
      <c r="L3" s="117"/>
      <c r="M3" s="117"/>
      <c r="N3" s="117"/>
      <c r="O3" s="117"/>
      <c r="P3" s="117"/>
      <c r="Q3" s="117"/>
      <c r="R3" s="117"/>
      <c r="S3" s="117"/>
      <c r="T3" s="117"/>
      <c r="U3" s="117"/>
      <c r="V3" s="117"/>
      <c r="W3" s="117"/>
      <c r="X3" s="118" t="s">
        <v>31</v>
      </c>
      <c r="Y3" s="118"/>
    </row>
    <row r="4" ht="22.4" customHeight="1" spans="1:25">
      <c r="A4" s="121" t="s">
        <v>133</v>
      </c>
      <c r="B4" s="121" t="s">
        <v>134</v>
      </c>
      <c r="C4" s="121" t="s">
        <v>135</v>
      </c>
      <c r="D4" s="121" t="s">
        <v>136</v>
      </c>
      <c r="E4" s="121"/>
      <c r="F4" s="121"/>
      <c r="G4" s="121"/>
      <c r="H4" s="121"/>
      <c r="I4" s="121"/>
      <c r="J4" s="121"/>
      <c r="K4" s="121"/>
      <c r="L4" s="121"/>
      <c r="M4" s="121"/>
      <c r="N4" s="121"/>
      <c r="O4" s="121"/>
      <c r="P4" s="121"/>
      <c r="Q4" s="121"/>
      <c r="R4" s="121"/>
      <c r="S4" s="121" t="s">
        <v>128</v>
      </c>
      <c r="T4" s="121"/>
      <c r="U4" s="121"/>
      <c r="V4" s="121"/>
      <c r="W4" s="121"/>
      <c r="X4" s="121"/>
      <c r="Y4" s="121"/>
    </row>
    <row r="5" ht="22.4" customHeight="1" spans="1:25">
      <c r="A5" s="121"/>
      <c r="B5" s="121"/>
      <c r="C5" s="121"/>
      <c r="D5" s="121" t="s">
        <v>137</v>
      </c>
      <c r="E5" s="121" t="s">
        <v>138</v>
      </c>
      <c r="F5" s="121" t="s">
        <v>139</v>
      </c>
      <c r="G5" s="121" t="s">
        <v>140</v>
      </c>
      <c r="H5" s="121" t="s">
        <v>141</v>
      </c>
      <c r="I5" s="121" t="s">
        <v>142</v>
      </c>
      <c r="J5" s="121" t="s">
        <v>143</v>
      </c>
      <c r="K5" s="121"/>
      <c r="L5" s="121"/>
      <c r="M5" s="121"/>
      <c r="N5" s="121" t="s">
        <v>144</v>
      </c>
      <c r="O5" s="121" t="s">
        <v>145</v>
      </c>
      <c r="P5" s="121" t="s">
        <v>146</v>
      </c>
      <c r="Q5" s="121" t="s">
        <v>147</v>
      </c>
      <c r="R5" s="121" t="s">
        <v>148</v>
      </c>
      <c r="S5" s="121" t="s">
        <v>137</v>
      </c>
      <c r="T5" s="121" t="s">
        <v>138</v>
      </c>
      <c r="U5" s="121" t="s">
        <v>139</v>
      </c>
      <c r="V5" s="121" t="s">
        <v>140</v>
      </c>
      <c r="W5" s="121" t="s">
        <v>141</v>
      </c>
      <c r="X5" s="121" t="s">
        <v>142</v>
      </c>
      <c r="Y5" s="121" t="s">
        <v>149</v>
      </c>
    </row>
    <row r="6" ht="22.4" customHeight="1" spans="1:25">
      <c r="A6" s="121"/>
      <c r="B6" s="121"/>
      <c r="C6" s="121"/>
      <c r="D6" s="121"/>
      <c r="E6" s="121"/>
      <c r="F6" s="121"/>
      <c r="G6" s="121"/>
      <c r="H6" s="121"/>
      <c r="I6" s="121"/>
      <c r="J6" s="121" t="s">
        <v>150</v>
      </c>
      <c r="K6" s="121" t="s">
        <v>151</v>
      </c>
      <c r="L6" s="121" t="s">
        <v>152</v>
      </c>
      <c r="M6" s="121" t="s">
        <v>141</v>
      </c>
      <c r="N6" s="121"/>
      <c r="O6" s="121"/>
      <c r="P6" s="121"/>
      <c r="Q6" s="121"/>
      <c r="R6" s="121"/>
      <c r="S6" s="121"/>
      <c r="T6" s="121"/>
      <c r="U6" s="121"/>
      <c r="V6" s="121"/>
      <c r="W6" s="121"/>
      <c r="X6" s="121"/>
      <c r="Y6" s="121"/>
    </row>
    <row r="7" ht="22.8" customHeight="1" spans="1:25">
      <c r="A7" s="120"/>
      <c r="B7" s="120" t="s">
        <v>135</v>
      </c>
      <c r="C7" s="134">
        <v>984802234.91</v>
      </c>
      <c r="D7" s="134">
        <v>984802234.91</v>
      </c>
      <c r="E7" s="134">
        <v>683133734.91</v>
      </c>
      <c r="F7" s="134"/>
      <c r="G7" s="134"/>
      <c r="H7" s="134"/>
      <c r="I7" s="134">
        <v>28158000</v>
      </c>
      <c r="J7" s="134">
        <v>273510500</v>
      </c>
      <c r="K7" s="134"/>
      <c r="L7" s="134"/>
      <c r="M7" s="134"/>
      <c r="N7" s="134"/>
      <c r="O7" s="134"/>
      <c r="P7" s="134"/>
      <c r="Q7" s="134"/>
      <c r="R7" s="134"/>
      <c r="S7" s="134"/>
      <c r="T7" s="134"/>
      <c r="U7" s="134"/>
      <c r="V7" s="134"/>
      <c r="W7" s="134"/>
      <c r="X7" s="134"/>
      <c r="Y7" s="134"/>
    </row>
    <row r="8" ht="22.8" customHeight="1" spans="1:25">
      <c r="A8" s="123" t="s">
        <v>153</v>
      </c>
      <c r="B8" s="123" t="s">
        <v>154</v>
      </c>
      <c r="C8" s="134">
        <v>984802234.91</v>
      </c>
      <c r="D8" s="134">
        <v>984802234.91</v>
      </c>
      <c r="E8" s="134">
        <v>683133734.91</v>
      </c>
      <c r="F8" s="134"/>
      <c r="G8" s="134"/>
      <c r="H8" s="134"/>
      <c r="I8" s="134">
        <v>28158000</v>
      </c>
      <c r="J8" s="134">
        <v>273510500</v>
      </c>
      <c r="K8" s="134"/>
      <c r="L8" s="134"/>
      <c r="M8" s="134"/>
      <c r="N8" s="134"/>
      <c r="O8" s="134"/>
      <c r="P8" s="134"/>
      <c r="Q8" s="134"/>
      <c r="R8" s="134"/>
      <c r="S8" s="134"/>
      <c r="T8" s="134"/>
      <c r="U8" s="134"/>
      <c r="V8" s="134"/>
      <c r="W8" s="134"/>
      <c r="X8" s="134"/>
      <c r="Y8" s="134"/>
    </row>
    <row r="9" ht="22.8" customHeight="1" spans="1:25">
      <c r="A9" s="152" t="s">
        <v>155</v>
      </c>
      <c r="B9" s="152" t="s">
        <v>156</v>
      </c>
      <c r="C9" s="127">
        <v>473050751.91</v>
      </c>
      <c r="D9" s="127">
        <v>473050751.91</v>
      </c>
      <c r="E9" s="126">
        <v>171382251.91</v>
      </c>
      <c r="F9" s="126"/>
      <c r="G9" s="126"/>
      <c r="H9" s="126"/>
      <c r="I9" s="126">
        <v>28158000</v>
      </c>
      <c r="J9" s="126">
        <v>273510500</v>
      </c>
      <c r="K9" s="126"/>
      <c r="L9" s="126"/>
      <c r="M9" s="126"/>
      <c r="N9" s="126"/>
      <c r="O9" s="126"/>
      <c r="P9" s="126"/>
      <c r="Q9" s="126"/>
      <c r="R9" s="126"/>
      <c r="S9" s="126"/>
      <c r="T9" s="126"/>
      <c r="U9" s="126"/>
      <c r="V9" s="126"/>
      <c r="W9" s="126"/>
      <c r="X9" s="126"/>
      <c r="Y9" s="126"/>
    </row>
    <row r="10" ht="22.8" customHeight="1" spans="1:25">
      <c r="A10" s="152" t="s">
        <v>157</v>
      </c>
      <c r="B10" s="152" t="s">
        <v>158</v>
      </c>
      <c r="C10" s="127">
        <v>35680166.96</v>
      </c>
      <c r="D10" s="127">
        <v>35680166.96</v>
      </c>
      <c r="E10" s="126">
        <v>35680166.96</v>
      </c>
      <c r="F10" s="126"/>
      <c r="G10" s="126"/>
      <c r="H10" s="126"/>
      <c r="I10" s="126"/>
      <c r="J10" s="126"/>
      <c r="K10" s="126"/>
      <c r="L10" s="126"/>
      <c r="M10" s="126"/>
      <c r="N10" s="126"/>
      <c r="O10" s="126"/>
      <c r="P10" s="126"/>
      <c r="Q10" s="126"/>
      <c r="R10" s="126"/>
      <c r="S10" s="126"/>
      <c r="T10" s="126"/>
      <c r="U10" s="126"/>
      <c r="V10" s="126"/>
      <c r="W10" s="126"/>
      <c r="X10" s="126"/>
      <c r="Y10" s="126"/>
    </row>
    <row r="11" ht="22.8" customHeight="1" spans="1:25">
      <c r="A11" s="152" t="s">
        <v>159</v>
      </c>
      <c r="B11" s="152" t="s">
        <v>160</v>
      </c>
      <c r="C11" s="127">
        <v>28538073.06</v>
      </c>
      <c r="D11" s="127">
        <v>28538073.06</v>
      </c>
      <c r="E11" s="126">
        <v>28538073.06</v>
      </c>
      <c r="F11" s="126"/>
      <c r="G11" s="126"/>
      <c r="H11" s="126"/>
      <c r="I11" s="126"/>
      <c r="J11" s="126"/>
      <c r="K11" s="126"/>
      <c r="L11" s="126"/>
      <c r="M11" s="126"/>
      <c r="N11" s="126"/>
      <c r="O11" s="126"/>
      <c r="P11" s="126"/>
      <c r="Q11" s="126"/>
      <c r="R11" s="126"/>
      <c r="S11" s="126"/>
      <c r="T11" s="126"/>
      <c r="U11" s="126"/>
      <c r="V11" s="126"/>
      <c r="W11" s="126"/>
      <c r="X11" s="126"/>
      <c r="Y11" s="126"/>
    </row>
    <row r="12" ht="22.8" customHeight="1" spans="1:25">
      <c r="A12" s="152" t="s">
        <v>161</v>
      </c>
      <c r="B12" s="152" t="s">
        <v>162</v>
      </c>
      <c r="C12" s="127">
        <v>10850673.72</v>
      </c>
      <c r="D12" s="127">
        <v>10850673.72</v>
      </c>
      <c r="E12" s="126">
        <v>10850673.72</v>
      </c>
      <c r="F12" s="126"/>
      <c r="G12" s="126"/>
      <c r="H12" s="126"/>
      <c r="I12" s="126"/>
      <c r="J12" s="126"/>
      <c r="K12" s="126"/>
      <c r="L12" s="126"/>
      <c r="M12" s="126"/>
      <c r="N12" s="126"/>
      <c r="O12" s="126"/>
      <c r="P12" s="126"/>
      <c r="Q12" s="126"/>
      <c r="R12" s="126"/>
      <c r="S12" s="126"/>
      <c r="T12" s="126"/>
      <c r="U12" s="126"/>
      <c r="V12" s="126"/>
      <c r="W12" s="126"/>
      <c r="X12" s="126"/>
      <c r="Y12" s="126"/>
    </row>
    <row r="13" ht="22.8" customHeight="1" spans="1:25">
      <c r="A13" s="152" t="s">
        <v>163</v>
      </c>
      <c r="B13" s="152" t="s">
        <v>164</v>
      </c>
      <c r="C13" s="127">
        <v>26344234.18</v>
      </c>
      <c r="D13" s="127">
        <v>26344234.18</v>
      </c>
      <c r="E13" s="126">
        <v>26344234.18</v>
      </c>
      <c r="F13" s="126"/>
      <c r="G13" s="126"/>
      <c r="H13" s="126"/>
      <c r="I13" s="126"/>
      <c r="J13" s="126"/>
      <c r="K13" s="126"/>
      <c r="L13" s="126"/>
      <c r="M13" s="126"/>
      <c r="N13" s="126"/>
      <c r="O13" s="126"/>
      <c r="P13" s="126"/>
      <c r="Q13" s="126"/>
      <c r="R13" s="126"/>
      <c r="S13" s="126"/>
      <c r="T13" s="126"/>
      <c r="U13" s="126"/>
      <c r="V13" s="126"/>
      <c r="W13" s="126"/>
      <c r="X13" s="126"/>
      <c r="Y13" s="126"/>
    </row>
    <row r="14" ht="22.8" customHeight="1" spans="1:25">
      <c r="A14" s="152" t="s">
        <v>165</v>
      </c>
      <c r="B14" s="152" t="s">
        <v>166</v>
      </c>
      <c r="C14" s="127">
        <v>1165823.81</v>
      </c>
      <c r="D14" s="127">
        <v>1165823.81</v>
      </c>
      <c r="E14" s="126">
        <v>1165823.81</v>
      </c>
      <c r="F14" s="126"/>
      <c r="G14" s="126"/>
      <c r="H14" s="126"/>
      <c r="I14" s="126"/>
      <c r="J14" s="126"/>
      <c r="K14" s="126"/>
      <c r="L14" s="126"/>
      <c r="M14" s="126"/>
      <c r="N14" s="126"/>
      <c r="O14" s="126"/>
      <c r="P14" s="126"/>
      <c r="Q14" s="126"/>
      <c r="R14" s="126"/>
      <c r="S14" s="126"/>
      <c r="T14" s="126"/>
      <c r="U14" s="126"/>
      <c r="V14" s="126"/>
      <c r="W14" s="126"/>
      <c r="X14" s="126"/>
      <c r="Y14" s="126"/>
    </row>
    <row r="15" ht="22.8" customHeight="1" spans="1:25">
      <c r="A15" s="152" t="s">
        <v>167</v>
      </c>
      <c r="B15" s="152" t="s">
        <v>168</v>
      </c>
      <c r="C15" s="127">
        <v>13288906.35</v>
      </c>
      <c r="D15" s="127">
        <v>13288906.35</v>
      </c>
      <c r="E15" s="126">
        <v>13288906.35</v>
      </c>
      <c r="F15" s="126"/>
      <c r="G15" s="126"/>
      <c r="H15" s="126"/>
      <c r="I15" s="126"/>
      <c r="J15" s="126"/>
      <c r="K15" s="126"/>
      <c r="L15" s="126"/>
      <c r="M15" s="126"/>
      <c r="N15" s="126"/>
      <c r="O15" s="126"/>
      <c r="P15" s="126"/>
      <c r="Q15" s="126"/>
      <c r="R15" s="126"/>
      <c r="S15" s="126"/>
      <c r="T15" s="126"/>
      <c r="U15" s="126"/>
      <c r="V15" s="126"/>
      <c r="W15" s="126"/>
      <c r="X15" s="126"/>
      <c r="Y15" s="126"/>
    </row>
    <row r="16" ht="22.8" customHeight="1" spans="1:25">
      <c r="A16" s="152" t="s">
        <v>169</v>
      </c>
      <c r="B16" s="152" t="s">
        <v>170</v>
      </c>
      <c r="C16" s="127">
        <v>7644102.68</v>
      </c>
      <c r="D16" s="127">
        <v>7644102.68</v>
      </c>
      <c r="E16" s="126">
        <v>7644102.68</v>
      </c>
      <c r="F16" s="126"/>
      <c r="G16" s="126"/>
      <c r="H16" s="126"/>
      <c r="I16" s="126"/>
      <c r="J16" s="126"/>
      <c r="K16" s="126"/>
      <c r="L16" s="126"/>
      <c r="M16" s="126"/>
      <c r="N16" s="126"/>
      <c r="O16" s="126"/>
      <c r="P16" s="126"/>
      <c r="Q16" s="126"/>
      <c r="R16" s="126"/>
      <c r="S16" s="126"/>
      <c r="T16" s="126"/>
      <c r="U16" s="126"/>
      <c r="V16" s="126"/>
      <c r="W16" s="126"/>
      <c r="X16" s="126"/>
      <c r="Y16" s="126"/>
    </row>
    <row r="17" ht="22.8" customHeight="1" spans="1:25">
      <c r="A17" s="152" t="s">
        <v>171</v>
      </c>
      <c r="B17" s="152" t="s">
        <v>172</v>
      </c>
      <c r="C17" s="127">
        <v>8517034.15</v>
      </c>
      <c r="D17" s="127">
        <v>8517034.15</v>
      </c>
      <c r="E17" s="126">
        <v>8517034.15</v>
      </c>
      <c r="F17" s="126"/>
      <c r="G17" s="126"/>
      <c r="H17" s="126"/>
      <c r="I17" s="126"/>
      <c r="J17" s="126"/>
      <c r="K17" s="126"/>
      <c r="L17" s="126"/>
      <c r="M17" s="126"/>
      <c r="N17" s="126"/>
      <c r="O17" s="126"/>
      <c r="P17" s="126"/>
      <c r="Q17" s="126"/>
      <c r="R17" s="126"/>
      <c r="S17" s="126"/>
      <c r="T17" s="126"/>
      <c r="U17" s="126"/>
      <c r="V17" s="126"/>
      <c r="W17" s="126"/>
      <c r="X17" s="126"/>
      <c r="Y17" s="126"/>
    </row>
    <row r="18" ht="22.8" customHeight="1" spans="1:25">
      <c r="A18" s="152" t="s">
        <v>173</v>
      </c>
      <c r="B18" s="152" t="s">
        <v>174</v>
      </c>
      <c r="C18" s="127">
        <v>15029270.37</v>
      </c>
      <c r="D18" s="127">
        <v>15029270.37</v>
      </c>
      <c r="E18" s="126">
        <v>15029270.37</v>
      </c>
      <c r="F18" s="126"/>
      <c r="G18" s="126"/>
      <c r="H18" s="126"/>
      <c r="I18" s="126"/>
      <c r="J18" s="126"/>
      <c r="K18" s="126"/>
      <c r="L18" s="126"/>
      <c r="M18" s="126"/>
      <c r="N18" s="126"/>
      <c r="O18" s="126"/>
      <c r="P18" s="126"/>
      <c r="Q18" s="126"/>
      <c r="R18" s="126"/>
      <c r="S18" s="126"/>
      <c r="T18" s="126"/>
      <c r="U18" s="126"/>
      <c r="V18" s="126"/>
      <c r="W18" s="126"/>
      <c r="X18" s="126"/>
      <c r="Y18" s="126"/>
    </row>
    <row r="19" ht="22.8" customHeight="1" spans="1:25">
      <c r="A19" s="152" t="s">
        <v>175</v>
      </c>
      <c r="B19" s="152" t="s">
        <v>176</v>
      </c>
      <c r="C19" s="127">
        <v>9808356.58</v>
      </c>
      <c r="D19" s="127">
        <v>9808356.58</v>
      </c>
      <c r="E19" s="126">
        <v>9808356.58</v>
      </c>
      <c r="F19" s="126"/>
      <c r="G19" s="126"/>
      <c r="H19" s="126"/>
      <c r="I19" s="126"/>
      <c r="J19" s="126"/>
      <c r="K19" s="126"/>
      <c r="L19" s="126"/>
      <c r="M19" s="126"/>
      <c r="N19" s="126"/>
      <c r="O19" s="126"/>
      <c r="P19" s="126"/>
      <c r="Q19" s="126"/>
      <c r="R19" s="126"/>
      <c r="S19" s="126"/>
      <c r="T19" s="126"/>
      <c r="U19" s="126"/>
      <c r="V19" s="126"/>
      <c r="W19" s="126"/>
      <c r="X19" s="126"/>
      <c r="Y19" s="126"/>
    </row>
    <row r="20" ht="29.3" customHeight="1" spans="1:25">
      <c r="A20" s="152" t="s">
        <v>177</v>
      </c>
      <c r="B20" s="152" t="s">
        <v>178</v>
      </c>
      <c r="C20" s="127">
        <v>14384183.34</v>
      </c>
      <c r="D20" s="127">
        <v>14384183.34</v>
      </c>
      <c r="E20" s="126">
        <v>14384183.34</v>
      </c>
      <c r="F20" s="126"/>
      <c r="G20" s="126"/>
      <c r="H20" s="126"/>
      <c r="I20" s="126"/>
      <c r="J20" s="126"/>
      <c r="K20" s="126"/>
      <c r="L20" s="126"/>
      <c r="M20" s="126"/>
      <c r="N20" s="126"/>
      <c r="O20" s="126"/>
      <c r="P20" s="126"/>
      <c r="Q20" s="126"/>
      <c r="R20" s="126"/>
      <c r="S20" s="126"/>
      <c r="T20" s="126"/>
      <c r="U20" s="126"/>
      <c r="V20" s="126"/>
      <c r="W20" s="126"/>
      <c r="X20" s="126"/>
      <c r="Y20" s="126"/>
    </row>
    <row r="21" ht="29.3" customHeight="1" spans="1:25">
      <c r="A21" s="152" t="s">
        <v>179</v>
      </c>
      <c r="B21" s="152" t="s">
        <v>180</v>
      </c>
      <c r="C21" s="127">
        <v>4223247.08</v>
      </c>
      <c r="D21" s="127">
        <v>4223247.08</v>
      </c>
      <c r="E21" s="126">
        <v>4223247.08</v>
      </c>
      <c r="F21" s="126"/>
      <c r="G21" s="126"/>
      <c r="H21" s="126"/>
      <c r="I21" s="126"/>
      <c r="J21" s="126"/>
      <c r="K21" s="126"/>
      <c r="L21" s="126"/>
      <c r="M21" s="126"/>
      <c r="N21" s="126"/>
      <c r="O21" s="126"/>
      <c r="P21" s="126"/>
      <c r="Q21" s="126"/>
      <c r="R21" s="126"/>
      <c r="S21" s="126"/>
      <c r="T21" s="126"/>
      <c r="U21" s="126"/>
      <c r="V21" s="126"/>
      <c r="W21" s="126"/>
      <c r="X21" s="126"/>
      <c r="Y21" s="126"/>
    </row>
    <row r="22" ht="29.3" customHeight="1" spans="1:25">
      <c r="A22" s="152" t="s">
        <v>181</v>
      </c>
      <c r="B22" s="152" t="s">
        <v>182</v>
      </c>
      <c r="C22" s="127">
        <v>2374937.76</v>
      </c>
      <c r="D22" s="127">
        <v>2374937.76</v>
      </c>
      <c r="E22" s="126">
        <v>2374937.76</v>
      </c>
      <c r="F22" s="126"/>
      <c r="G22" s="126"/>
      <c r="H22" s="126"/>
      <c r="I22" s="126"/>
      <c r="J22" s="126"/>
      <c r="K22" s="126"/>
      <c r="L22" s="126"/>
      <c r="M22" s="126"/>
      <c r="N22" s="126"/>
      <c r="O22" s="126"/>
      <c r="P22" s="126"/>
      <c r="Q22" s="126"/>
      <c r="R22" s="126"/>
      <c r="S22" s="126"/>
      <c r="T22" s="126"/>
      <c r="U22" s="126"/>
      <c r="V22" s="126"/>
      <c r="W22" s="126"/>
      <c r="X22" s="126"/>
      <c r="Y22" s="126"/>
    </row>
    <row r="23" ht="29.3" customHeight="1" spans="1:25">
      <c r="A23" s="152" t="s">
        <v>183</v>
      </c>
      <c r="B23" s="152" t="s">
        <v>184</v>
      </c>
      <c r="C23" s="127">
        <v>589042.7</v>
      </c>
      <c r="D23" s="127">
        <v>589042.7</v>
      </c>
      <c r="E23" s="126">
        <v>589042.7</v>
      </c>
      <c r="F23" s="126"/>
      <c r="G23" s="126"/>
      <c r="H23" s="126"/>
      <c r="I23" s="126"/>
      <c r="J23" s="126"/>
      <c r="K23" s="126"/>
      <c r="L23" s="126"/>
      <c r="M23" s="126"/>
      <c r="N23" s="126"/>
      <c r="O23" s="126"/>
      <c r="P23" s="126"/>
      <c r="Q23" s="126"/>
      <c r="R23" s="126"/>
      <c r="S23" s="126"/>
      <c r="T23" s="126"/>
      <c r="U23" s="126"/>
      <c r="V23" s="126"/>
      <c r="W23" s="126"/>
      <c r="X23" s="126"/>
      <c r="Y23" s="126"/>
    </row>
    <row r="24" ht="29.3" customHeight="1" spans="1:25">
      <c r="A24" s="152" t="s">
        <v>185</v>
      </c>
      <c r="B24" s="152" t="s">
        <v>186</v>
      </c>
      <c r="C24" s="127">
        <v>722005.33</v>
      </c>
      <c r="D24" s="127">
        <v>722005.33</v>
      </c>
      <c r="E24" s="126">
        <v>722005.33</v>
      </c>
      <c r="F24" s="126"/>
      <c r="G24" s="126"/>
      <c r="H24" s="126"/>
      <c r="I24" s="126"/>
      <c r="J24" s="126"/>
      <c r="K24" s="126"/>
      <c r="L24" s="126"/>
      <c r="M24" s="126"/>
      <c r="N24" s="126"/>
      <c r="O24" s="126"/>
      <c r="P24" s="126"/>
      <c r="Q24" s="126"/>
      <c r="R24" s="126"/>
      <c r="S24" s="126"/>
      <c r="T24" s="126"/>
      <c r="U24" s="126"/>
      <c r="V24" s="126"/>
      <c r="W24" s="126"/>
      <c r="X24" s="126"/>
      <c r="Y24" s="126"/>
    </row>
    <row r="25" ht="22.8" customHeight="1" spans="1:25">
      <c r="A25" s="152" t="s">
        <v>187</v>
      </c>
      <c r="B25" s="152" t="s">
        <v>188</v>
      </c>
      <c r="C25" s="127">
        <v>7723276.14</v>
      </c>
      <c r="D25" s="127">
        <v>7723276.14</v>
      </c>
      <c r="E25" s="126">
        <v>7723276.14</v>
      </c>
      <c r="F25" s="126"/>
      <c r="G25" s="126"/>
      <c r="H25" s="126"/>
      <c r="I25" s="126"/>
      <c r="J25" s="126"/>
      <c r="K25" s="126"/>
      <c r="L25" s="126"/>
      <c r="M25" s="126"/>
      <c r="N25" s="126"/>
      <c r="O25" s="126"/>
      <c r="P25" s="126"/>
      <c r="Q25" s="126"/>
      <c r="R25" s="126"/>
      <c r="S25" s="126"/>
      <c r="T25" s="126"/>
      <c r="U25" s="126"/>
      <c r="V25" s="126"/>
      <c r="W25" s="126"/>
      <c r="X25" s="126"/>
      <c r="Y25" s="126"/>
    </row>
    <row r="26" ht="22.8" customHeight="1" spans="1:25">
      <c r="A26" s="152" t="s">
        <v>189</v>
      </c>
      <c r="B26" s="152" t="s">
        <v>190</v>
      </c>
      <c r="C26" s="127">
        <v>10025115.08</v>
      </c>
      <c r="D26" s="127">
        <v>10025115.08</v>
      </c>
      <c r="E26" s="126">
        <v>10025115.08</v>
      </c>
      <c r="F26" s="126"/>
      <c r="G26" s="126"/>
      <c r="H26" s="126"/>
      <c r="I26" s="126"/>
      <c r="J26" s="126"/>
      <c r="K26" s="126"/>
      <c r="L26" s="126"/>
      <c r="M26" s="126"/>
      <c r="N26" s="126"/>
      <c r="O26" s="126"/>
      <c r="P26" s="126"/>
      <c r="Q26" s="126"/>
      <c r="R26" s="126"/>
      <c r="S26" s="126"/>
      <c r="T26" s="126"/>
      <c r="U26" s="126"/>
      <c r="V26" s="126"/>
      <c r="W26" s="126"/>
      <c r="X26" s="126"/>
      <c r="Y26" s="126"/>
    </row>
    <row r="27" ht="22.8" customHeight="1" spans="1:25">
      <c r="A27" s="152" t="s">
        <v>191</v>
      </c>
      <c r="B27" s="152" t="s">
        <v>192</v>
      </c>
      <c r="C27" s="127">
        <v>14679904.18</v>
      </c>
      <c r="D27" s="127">
        <v>14679904.18</v>
      </c>
      <c r="E27" s="126">
        <v>14679904.18</v>
      </c>
      <c r="F27" s="126"/>
      <c r="G27" s="126"/>
      <c r="H27" s="126"/>
      <c r="I27" s="126"/>
      <c r="J27" s="126"/>
      <c r="K27" s="126"/>
      <c r="L27" s="126"/>
      <c r="M27" s="126"/>
      <c r="N27" s="126"/>
      <c r="O27" s="126"/>
      <c r="P27" s="126"/>
      <c r="Q27" s="126"/>
      <c r="R27" s="126"/>
      <c r="S27" s="126"/>
      <c r="T27" s="126"/>
      <c r="U27" s="126"/>
      <c r="V27" s="126"/>
      <c r="W27" s="126"/>
      <c r="X27" s="126"/>
      <c r="Y27" s="126"/>
    </row>
    <row r="28" ht="29.3" customHeight="1" spans="1:25">
      <c r="A28" s="152" t="s">
        <v>193</v>
      </c>
      <c r="B28" s="152" t="s">
        <v>194</v>
      </c>
      <c r="C28" s="127">
        <v>6694254.23</v>
      </c>
      <c r="D28" s="127">
        <v>6694254.23</v>
      </c>
      <c r="E28" s="126">
        <v>6694254.23</v>
      </c>
      <c r="F28" s="126"/>
      <c r="G28" s="126"/>
      <c r="H28" s="126"/>
      <c r="I28" s="126"/>
      <c r="J28" s="126"/>
      <c r="K28" s="126"/>
      <c r="L28" s="126"/>
      <c r="M28" s="126"/>
      <c r="N28" s="126"/>
      <c r="O28" s="126"/>
      <c r="P28" s="126"/>
      <c r="Q28" s="126"/>
      <c r="R28" s="126"/>
      <c r="S28" s="126"/>
      <c r="T28" s="126"/>
      <c r="U28" s="126"/>
      <c r="V28" s="126"/>
      <c r="W28" s="126"/>
      <c r="X28" s="126"/>
      <c r="Y28" s="126"/>
    </row>
    <row r="29" ht="29.3" customHeight="1" spans="1:25">
      <c r="A29" s="152" t="s">
        <v>195</v>
      </c>
      <c r="B29" s="152" t="s">
        <v>196</v>
      </c>
      <c r="C29" s="127">
        <v>4341091.91</v>
      </c>
      <c r="D29" s="127">
        <v>4341091.91</v>
      </c>
      <c r="E29" s="126">
        <v>4341091.91</v>
      </c>
      <c r="F29" s="126"/>
      <c r="G29" s="126"/>
      <c r="H29" s="126"/>
      <c r="I29" s="126"/>
      <c r="J29" s="126"/>
      <c r="K29" s="126"/>
      <c r="L29" s="126"/>
      <c r="M29" s="126"/>
      <c r="N29" s="126"/>
      <c r="O29" s="126"/>
      <c r="P29" s="126"/>
      <c r="Q29" s="126"/>
      <c r="R29" s="126"/>
      <c r="S29" s="126"/>
      <c r="T29" s="126"/>
      <c r="U29" s="126"/>
      <c r="V29" s="126"/>
      <c r="W29" s="126"/>
      <c r="X29" s="126"/>
      <c r="Y29" s="126"/>
    </row>
    <row r="30" ht="29.3" customHeight="1" spans="1:25">
      <c r="A30" s="152" t="s">
        <v>197</v>
      </c>
      <c r="B30" s="152" t="s">
        <v>198</v>
      </c>
      <c r="C30" s="127">
        <v>2683292.78</v>
      </c>
      <c r="D30" s="127">
        <v>2683292.78</v>
      </c>
      <c r="E30" s="126">
        <v>2683292.78</v>
      </c>
      <c r="F30" s="126"/>
      <c r="G30" s="126"/>
      <c r="H30" s="126"/>
      <c r="I30" s="126"/>
      <c r="J30" s="126"/>
      <c r="K30" s="126"/>
      <c r="L30" s="126"/>
      <c r="M30" s="126"/>
      <c r="N30" s="126"/>
      <c r="O30" s="126"/>
      <c r="P30" s="126"/>
      <c r="Q30" s="126"/>
      <c r="R30" s="126"/>
      <c r="S30" s="126"/>
      <c r="T30" s="126"/>
      <c r="U30" s="126"/>
      <c r="V30" s="126"/>
      <c r="W30" s="126"/>
      <c r="X30" s="126"/>
      <c r="Y30" s="126"/>
    </row>
    <row r="31" ht="29.3" customHeight="1" spans="1:25">
      <c r="A31" s="152" t="s">
        <v>199</v>
      </c>
      <c r="B31" s="152" t="s">
        <v>200</v>
      </c>
      <c r="C31" s="127">
        <v>2409436.23</v>
      </c>
      <c r="D31" s="127">
        <v>2409436.23</v>
      </c>
      <c r="E31" s="126">
        <v>2409436.23</v>
      </c>
      <c r="F31" s="126"/>
      <c r="G31" s="126"/>
      <c r="H31" s="126"/>
      <c r="I31" s="126"/>
      <c r="J31" s="126"/>
      <c r="K31" s="126"/>
      <c r="L31" s="126"/>
      <c r="M31" s="126"/>
      <c r="N31" s="126"/>
      <c r="O31" s="126"/>
      <c r="P31" s="126"/>
      <c r="Q31" s="126"/>
      <c r="R31" s="126"/>
      <c r="S31" s="126"/>
      <c r="T31" s="126"/>
      <c r="U31" s="126"/>
      <c r="V31" s="126"/>
      <c r="W31" s="126"/>
      <c r="X31" s="126"/>
      <c r="Y31" s="126"/>
    </row>
    <row r="32" ht="29.3" customHeight="1" spans="1:25">
      <c r="A32" s="152" t="s">
        <v>201</v>
      </c>
      <c r="B32" s="152" t="s">
        <v>202</v>
      </c>
      <c r="C32" s="127">
        <v>8994734.06</v>
      </c>
      <c r="D32" s="127">
        <v>8994734.06</v>
      </c>
      <c r="E32" s="126">
        <v>8994734.06</v>
      </c>
      <c r="F32" s="126"/>
      <c r="G32" s="126"/>
      <c r="H32" s="126"/>
      <c r="I32" s="126"/>
      <c r="J32" s="126"/>
      <c r="K32" s="126"/>
      <c r="L32" s="126"/>
      <c r="M32" s="126"/>
      <c r="N32" s="126"/>
      <c r="O32" s="126"/>
      <c r="P32" s="126"/>
      <c r="Q32" s="126"/>
      <c r="R32" s="126"/>
      <c r="S32" s="126"/>
      <c r="T32" s="126"/>
      <c r="U32" s="126"/>
      <c r="V32" s="126"/>
      <c r="W32" s="126"/>
      <c r="X32" s="126"/>
      <c r="Y32" s="126"/>
    </row>
    <row r="33" ht="29.3" customHeight="1" spans="1:25">
      <c r="A33" s="152" t="s">
        <v>203</v>
      </c>
      <c r="B33" s="152" t="s">
        <v>204</v>
      </c>
      <c r="C33" s="127">
        <v>5428945.4</v>
      </c>
      <c r="D33" s="127">
        <v>5428945.4</v>
      </c>
      <c r="E33" s="126">
        <v>5428945.4</v>
      </c>
      <c r="F33" s="126"/>
      <c r="G33" s="126"/>
      <c r="H33" s="126"/>
      <c r="I33" s="126"/>
      <c r="J33" s="126"/>
      <c r="K33" s="126"/>
      <c r="L33" s="126"/>
      <c r="M33" s="126"/>
      <c r="N33" s="126"/>
      <c r="O33" s="126"/>
      <c r="P33" s="126"/>
      <c r="Q33" s="126"/>
      <c r="R33" s="126"/>
      <c r="S33" s="126"/>
      <c r="T33" s="126"/>
      <c r="U33" s="126"/>
      <c r="V33" s="126"/>
      <c r="W33" s="126"/>
      <c r="X33" s="126"/>
      <c r="Y33" s="126"/>
    </row>
    <row r="34" ht="29.3" customHeight="1" spans="1:25">
      <c r="A34" s="152" t="s">
        <v>205</v>
      </c>
      <c r="B34" s="152" t="s">
        <v>206</v>
      </c>
      <c r="C34" s="127">
        <v>5693269.78</v>
      </c>
      <c r="D34" s="127">
        <v>5693269.78</v>
      </c>
      <c r="E34" s="126">
        <v>5693269.78</v>
      </c>
      <c r="F34" s="126"/>
      <c r="G34" s="126"/>
      <c r="H34" s="126"/>
      <c r="I34" s="126"/>
      <c r="J34" s="126"/>
      <c r="K34" s="126"/>
      <c r="L34" s="126"/>
      <c r="M34" s="126"/>
      <c r="N34" s="126"/>
      <c r="O34" s="126"/>
      <c r="P34" s="126"/>
      <c r="Q34" s="126"/>
      <c r="R34" s="126"/>
      <c r="S34" s="126"/>
      <c r="T34" s="126"/>
      <c r="U34" s="126"/>
      <c r="V34" s="126"/>
      <c r="W34" s="126"/>
      <c r="X34" s="126"/>
      <c r="Y34" s="126"/>
    </row>
    <row r="35" ht="29.3" customHeight="1" spans="1:25">
      <c r="A35" s="152" t="s">
        <v>207</v>
      </c>
      <c r="B35" s="152" t="s">
        <v>208</v>
      </c>
      <c r="C35" s="127">
        <v>3233454.74</v>
      </c>
      <c r="D35" s="127">
        <v>3233454.74</v>
      </c>
      <c r="E35" s="126">
        <v>3233454.74</v>
      </c>
      <c r="F35" s="126"/>
      <c r="G35" s="126"/>
      <c r="H35" s="126"/>
      <c r="I35" s="126"/>
      <c r="J35" s="126"/>
      <c r="K35" s="126"/>
      <c r="L35" s="126"/>
      <c r="M35" s="126"/>
      <c r="N35" s="126"/>
      <c r="O35" s="126"/>
      <c r="P35" s="126"/>
      <c r="Q35" s="126"/>
      <c r="R35" s="126"/>
      <c r="S35" s="126"/>
      <c r="T35" s="126"/>
      <c r="U35" s="126"/>
      <c r="V35" s="126"/>
      <c r="W35" s="126"/>
      <c r="X35" s="126"/>
      <c r="Y35" s="126"/>
    </row>
    <row r="36" ht="29.3" customHeight="1" spans="1:25">
      <c r="A36" s="152" t="s">
        <v>209</v>
      </c>
      <c r="B36" s="152" t="s">
        <v>210</v>
      </c>
      <c r="C36" s="127">
        <v>4804315.94</v>
      </c>
      <c r="D36" s="127">
        <v>4804315.94</v>
      </c>
      <c r="E36" s="126">
        <v>4804315.94</v>
      </c>
      <c r="F36" s="126"/>
      <c r="G36" s="126"/>
      <c r="H36" s="126"/>
      <c r="I36" s="126"/>
      <c r="J36" s="126"/>
      <c r="K36" s="126"/>
      <c r="L36" s="126"/>
      <c r="M36" s="126"/>
      <c r="N36" s="126"/>
      <c r="O36" s="126"/>
      <c r="P36" s="126"/>
      <c r="Q36" s="126"/>
      <c r="R36" s="126"/>
      <c r="S36" s="126"/>
      <c r="T36" s="126"/>
      <c r="U36" s="126"/>
      <c r="V36" s="126"/>
      <c r="W36" s="126"/>
      <c r="X36" s="126"/>
      <c r="Y36" s="126"/>
    </row>
    <row r="37" ht="29.3" customHeight="1" spans="1:25">
      <c r="A37" s="152" t="s">
        <v>211</v>
      </c>
      <c r="B37" s="152" t="s">
        <v>212</v>
      </c>
      <c r="C37" s="127">
        <v>5365328.62</v>
      </c>
      <c r="D37" s="127">
        <v>5365328.62</v>
      </c>
      <c r="E37" s="126">
        <v>5365328.62</v>
      </c>
      <c r="F37" s="126"/>
      <c r="G37" s="126"/>
      <c r="H37" s="126"/>
      <c r="I37" s="126"/>
      <c r="J37" s="126"/>
      <c r="K37" s="126"/>
      <c r="L37" s="126"/>
      <c r="M37" s="126"/>
      <c r="N37" s="126"/>
      <c r="O37" s="126"/>
      <c r="P37" s="126"/>
      <c r="Q37" s="126"/>
      <c r="R37" s="126"/>
      <c r="S37" s="126"/>
      <c r="T37" s="126"/>
      <c r="U37" s="126"/>
      <c r="V37" s="126"/>
      <c r="W37" s="126"/>
      <c r="X37" s="126"/>
      <c r="Y37" s="126"/>
    </row>
    <row r="38" ht="29.3" customHeight="1" spans="1:25">
      <c r="A38" s="152" t="s">
        <v>213</v>
      </c>
      <c r="B38" s="152" t="s">
        <v>214</v>
      </c>
      <c r="C38" s="127">
        <v>2859575.13</v>
      </c>
      <c r="D38" s="127">
        <v>2859575.13</v>
      </c>
      <c r="E38" s="126">
        <v>2859575.13</v>
      </c>
      <c r="F38" s="126"/>
      <c r="G38" s="126"/>
      <c r="H38" s="126"/>
      <c r="I38" s="126"/>
      <c r="J38" s="126"/>
      <c r="K38" s="126"/>
      <c r="L38" s="126"/>
      <c r="M38" s="126"/>
      <c r="N38" s="126"/>
      <c r="O38" s="126"/>
      <c r="P38" s="126"/>
      <c r="Q38" s="126"/>
      <c r="R38" s="126"/>
      <c r="S38" s="126"/>
      <c r="T38" s="126"/>
      <c r="U38" s="126"/>
      <c r="V38" s="126"/>
      <c r="W38" s="126"/>
      <c r="X38" s="126"/>
      <c r="Y38" s="126"/>
    </row>
    <row r="39" ht="29.3" customHeight="1" spans="1:25">
      <c r="A39" s="152" t="s">
        <v>215</v>
      </c>
      <c r="B39" s="152" t="s">
        <v>216</v>
      </c>
      <c r="C39" s="127">
        <v>8643922.1</v>
      </c>
      <c r="D39" s="127">
        <v>8643922.1</v>
      </c>
      <c r="E39" s="126">
        <v>8643922.1</v>
      </c>
      <c r="F39" s="126"/>
      <c r="G39" s="126"/>
      <c r="H39" s="126"/>
      <c r="I39" s="126"/>
      <c r="J39" s="126"/>
      <c r="K39" s="126"/>
      <c r="L39" s="126"/>
      <c r="M39" s="126"/>
      <c r="N39" s="126"/>
      <c r="O39" s="126"/>
      <c r="P39" s="126"/>
      <c r="Q39" s="126"/>
      <c r="R39" s="126"/>
      <c r="S39" s="126"/>
      <c r="T39" s="126"/>
      <c r="U39" s="126"/>
      <c r="V39" s="126"/>
      <c r="W39" s="126"/>
      <c r="X39" s="126"/>
      <c r="Y39" s="126"/>
    </row>
    <row r="40" ht="29.3" customHeight="1" spans="1:25">
      <c r="A40" s="152" t="s">
        <v>217</v>
      </c>
      <c r="B40" s="152" t="s">
        <v>218</v>
      </c>
      <c r="C40" s="127">
        <v>5448404.58</v>
      </c>
      <c r="D40" s="127">
        <v>5448404.58</v>
      </c>
      <c r="E40" s="126">
        <v>5448404.58</v>
      </c>
      <c r="F40" s="126"/>
      <c r="G40" s="126"/>
      <c r="H40" s="126"/>
      <c r="I40" s="126"/>
      <c r="J40" s="126"/>
      <c r="K40" s="126"/>
      <c r="L40" s="126"/>
      <c r="M40" s="126"/>
      <c r="N40" s="126"/>
      <c r="O40" s="126"/>
      <c r="P40" s="126"/>
      <c r="Q40" s="126"/>
      <c r="R40" s="126"/>
      <c r="S40" s="126"/>
      <c r="T40" s="126"/>
      <c r="U40" s="126"/>
      <c r="V40" s="126"/>
      <c r="W40" s="126"/>
      <c r="X40" s="126"/>
      <c r="Y40" s="126"/>
    </row>
    <row r="41" ht="29.3" customHeight="1" spans="1:25">
      <c r="A41" s="152" t="s">
        <v>219</v>
      </c>
      <c r="B41" s="152" t="s">
        <v>220</v>
      </c>
      <c r="C41" s="127">
        <v>5707244.86</v>
      </c>
      <c r="D41" s="127">
        <v>5707244.86</v>
      </c>
      <c r="E41" s="126">
        <v>5707244.86</v>
      </c>
      <c r="F41" s="126"/>
      <c r="G41" s="126"/>
      <c r="H41" s="126"/>
      <c r="I41" s="126"/>
      <c r="J41" s="126"/>
      <c r="K41" s="126"/>
      <c r="L41" s="126"/>
      <c r="M41" s="126"/>
      <c r="N41" s="126"/>
      <c r="O41" s="126"/>
      <c r="P41" s="126"/>
      <c r="Q41" s="126"/>
      <c r="R41" s="126"/>
      <c r="S41" s="126"/>
      <c r="T41" s="126"/>
      <c r="U41" s="126"/>
      <c r="V41" s="126"/>
      <c r="W41" s="126"/>
      <c r="X41" s="126"/>
      <c r="Y41" s="126"/>
    </row>
    <row r="42" ht="29.3" customHeight="1" spans="1:25">
      <c r="A42" s="152" t="s">
        <v>221</v>
      </c>
      <c r="B42" s="152" t="s">
        <v>222</v>
      </c>
      <c r="C42" s="127">
        <v>3127555.07</v>
      </c>
      <c r="D42" s="127">
        <v>3127555.07</v>
      </c>
      <c r="E42" s="126">
        <v>3127555.07</v>
      </c>
      <c r="F42" s="126"/>
      <c r="G42" s="126"/>
      <c r="H42" s="126"/>
      <c r="I42" s="126"/>
      <c r="J42" s="126"/>
      <c r="K42" s="126"/>
      <c r="L42" s="126"/>
      <c r="M42" s="126"/>
      <c r="N42" s="126"/>
      <c r="O42" s="126"/>
      <c r="P42" s="126"/>
      <c r="Q42" s="126"/>
      <c r="R42" s="126"/>
      <c r="S42" s="126"/>
      <c r="T42" s="126"/>
      <c r="U42" s="126"/>
      <c r="V42" s="126"/>
      <c r="W42" s="126"/>
      <c r="X42" s="126"/>
      <c r="Y42" s="126"/>
    </row>
    <row r="43" ht="29.3" customHeight="1" spans="1:25">
      <c r="A43" s="152" t="s">
        <v>223</v>
      </c>
      <c r="B43" s="152" t="s">
        <v>224</v>
      </c>
      <c r="C43" s="127">
        <v>1900701.74</v>
      </c>
      <c r="D43" s="127">
        <v>1900701.74</v>
      </c>
      <c r="E43" s="126">
        <v>1900701.74</v>
      </c>
      <c r="F43" s="126"/>
      <c r="G43" s="126"/>
      <c r="H43" s="126"/>
      <c r="I43" s="126"/>
      <c r="J43" s="126"/>
      <c r="K43" s="126"/>
      <c r="L43" s="126"/>
      <c r="M43" s="126"/>
      <c r="N43" s="126"/>
      <c r="O43" s="126"/>
      <c r="P43" s="126"/>
      <c r="Q43" s="126"/>
      <c r="R43" s="126"/>
      <c r="S43" s="126"/>
      <c r="T43" s="126"/>
      <c r="U43" s="126"/>
      <c r="V43" s="126"/>
      <c r="W43" s="126"/>
      <c r="X43" s="126"/>
      <c r="Y43" s="126"/>
    </row>
    <row r="44" ht="29.3" customHeight="1" spans="1:25">
      <c r="A44" s="152" t="s">
        <v>225</v>
      </c>
      <c r="B44" s="152" t="s">
        <v>226</v>
      </c>
      <c r="C44" s="127">
        <v>2465793.44</v>
      </c>
      <c r="D44" s="127">
        <v>2465793.44</v>
      </c>
      <c r="E44" s="126">
        <v>2465793.44</v>
      </c>
      <c r="F44" s="126"/>
      <c r="G44" s="126"/>
      <c r="H44" s="126"/>
      <c r="I44" s="126"/>
      <c r="J44" s="126"/>
      <c r="K44" s="126"/>
      <c r="L44" s="126"/>
      <c r="M44" s="126"/>
      <c r="N44" s="126"/>
      <c r="O44" s="126"/>
      <c r="P44" s="126"/>
      <c r="Q44" s="126"/>
      <c r="R44" s="126"/>
      <c r="S44" s="126"/>
      <c r="T44" s="126"/>
      <c r="U44" s="126"/>
      <c r="V44" s="126"/>
      <c r="W44" s="126"/>
      <c r="X44" s="126"/>
      <c r="Y44" s="126"/>
    </row>
    <row r="45" ht="29.3" customHeight="1" spans="1:25">
      <c r="A45" s="152" t="s">
        <v>227</v>
      </c>
      <c r="B45" s="152" t="s">
        <v>228</v>
      </c>
      <c r="C45" s="127">
        <v>3416356.77</v>
      </c>
      <c r="D45" s="127">
        <v>3416356.77</v>
      </c>
      <c r="E45" s="126">
        <v>3416356.77</v>
      </c>
      <c r="F45" s="126"/>
      <c r="G45" s="126"/>
      <c r="H45" s="126"/>
      <c r="I45" s="126"/>
      <c r="J45" s="126"/>
      <c r="K45" s="126"/>
      <c r="L45" s="126"/>
      <c r="M45" s="126"/>
      <c r="N45" s="126"/>
      <c r="O45" s="126"/>
      <c r="P45" s="126"/>
      <c r="Q45" s="126"/>
      <c r="R45" s="126"/>
      <c r="S45" s="126"/>
      <c r="T45" s="126"/>
      <c r="U45" s="126"/>
      <c r="V45" s="126"/>
      <c r="W45" s="126"/>
      <c r="X45" s="126"/>
      <c r="Y45" s="126"/>
    </row>
    <row r="46" ht="29.3" customHeight="1" spans="1:25">
      <c r="A46" s="152" t="s">
        <v>229</v>
      </c>
      <c r="B46" s="152" t="s">
        <v>230</v>
      </c>
      <c r="C46" s="127">
        <v>4719776.91</v>
      </c>
      <c r="D46" s="127">
        <v>4719776.91</v>
      </c>
      <c r="E46" s="126">
        <v>4719776.91</v>
      </c>
      <c r="F46" s="126"/>
      <c r="G46" s="126"/>
      <c r="H46" s="126"/>
      <c r="I46" s="126"/>
      <c r="J46" s="126"/>
      <c r="K46" s="126"/>
      <c r="L46" s="126"/>
      <c r="M46" s="126"/>
      <c r="N46" s="126"/>
      <c r="O46" s="126"/>
      <c r="P46" s="126"/>
      <c r="Q46" s="126"/>
      <c r="R46" s="126"/>
      <c r="S46" s="126"/>
      <c r="T46" s="126"/>
      <c r="U46" s="126"/>
      <c r="V46" s="126"/>
      <c r="W46" s="126"/>
      <c r="X46" s="126"/>
      <c r="Y46" s="126"/>
    </row>
    <row r="47" ht="29.3" customHeight="1" spans="1:25">
      <c r="A47" s="152" t="s">
        <v>231</v>
      </c>
      <c r="B47" s="152" t="s">
        <v>232</v>
      </c>
      <c r="C47" s="127">
        <v>10437750.82</v>
      </c>
      <c r="D47" s="127">
        <v>10437750.82</v>
      </c>
      <c r="E47" s="126">
        <v>10437750.82</v>
      </c>
      <c r="F47" s="126"/>
      <c r="G47" s="126"/>
      <c r="H47" s="126"/>
      <c r="I47" s="126"/>
      <c r="J47" s="126"/>
      <c r="K47" s="126"/>
      <c r="L47" s="126"/>
      <c r="M47" s="126"/>
      <c r="N47" s="126"/>
      <c r="O47" s="126"/>
      <c r="P47" s="126"/>
      <c r="Q47" s="126"/>
      <c r="R47" s="126"/>
      <c r="S47" s="126"/>
      <c r="T47" s="126"/>
      <c r="U47" s="126"/>
      <c r="V47" s="126"/>
      <c r="W47" s="126"/>
      <c r="X47" s="126"/>
      <c r="Y47" s="126"/>
    </row>
    <row r="48" ht="29.3" customHeight="1" spans="1:25">
      <c r="A48" s="152" t="s">
        <v>233</v>
      </c>
      <c r="B48" s="152" t="s">
        <v>234</v>
      </c>
      <c r="C48" s="127">
        <v>11533054.98</v>
      </c>
      <c r="D48" s="127">
        <v>11533054.98</v>
      </c>
      <c r="E48" s="126">
        <v>11533054.98</v>
      </c>
      <c r="F48" s="126"/>
      <c r="G48" s="126"/>
      <c r="H48" s="126"/>
      <c r="I48" s="126"/>
      <c r="J48" s="126"/>
      <c r="K48" s="126"/>
      <c r="L48" s="126"/>
      <c r="M48" s="126"/>
      <c r="N48" s="126"/>
      <c r="O48" s="126"/>
      <c r="P48" s="126"/>
      <c r="Q48" s="126"/>
      <c r="R48" s="126"/>
      <c r="S48" s="126"/>
      <c r="T48" s="126"/>
      <c r="U48" s="126"/>
      <c r="V48" s="126"/>
      <c r="W48" s="126"/>
      <c r="X48" s="126"/>
      <c r="Y48" s="126"/>
    </row>
    <row r="49" ht="29.3" customHeight="1" spans="1:25">
      <c r="A49" s="152" t="s">
        <v>235</v>
      </c>
      <c r="B49" s="152" t="s">
        <v>236</v>
      </c>
      <c r="C49" s="127">
        <v>5694740.46</v>
      </c>
      <c r="D49" s="127">
        <v>5694740.46</v>
      </c>
      <c r="E49" s="126">
        <v>5694740.46</v>
      </c>
      <c r="F49" s="126"/>
      <c r="G49" s="126"/>
      <c r="H49" s="126"/>
      <c r="I49" s="126"/>
      <c r="J49" s="126"/>
      <c r="K49" s="126"/>
      <c r="L49" s="126"/>
      <c r="M49" s="126"/>
      <c r="N49" s="126"/>
      <c r="O49" s="126"/>
      <c r="P49" s="126"/>
      <c r="Q49" s="126"/>
      <c r="R49" s="126"/>
      <c r="S49" s="126"/>
      <c r="T49" s="126"/>
      <c r="U49" s="126"/>
      <c r="V49" s="126"/>
      <c r="W49" s="126"/>
      <c r="X49" s="126"/>
      <c r="Y49" s="126"/>
    </row>
    <row r="50" ht="29.3" customHeight="1" spans="1:25">
      <c r="A50" s="152" t="s">
        <v>237</v>
      </c>
      <c r="B50" s="152" t="s">
        <v>238</v>
      </c>
      <c r="C50" s="127">
        <v>3981476.29</v>
      </c>
      <c r="D50" s="127">
        <v>3981476.29</v>
      </c>
      <c r="E50" s="126">
        <v>3981476.29</v>
      </c>
      <c r="F50" s="126"/>
      <c r="G50" s="126"/>
      <c r="H50" s="126"/>
      <c r="I50" s="126"/>
      <c r="J50" s="126"/>
      <c r="K50" s="126"/>
      <c r="L50" s="126"/>
      <c r="M50" s="126"/>
      <c r="N50" s="126"/>
      <c r="O50" s="126"/>
      <c r="P50" s="126"/>
      <c r="Q50" s="126"/>
      <c r="R50" s="126"/>
      <c r="S50" s="126"/>
      <c r="T50" s="126"/>
      <c r="U50" s="126"/>
      <c r="V50" s="126"/>
      <c r="W50" s="126"/>
      <c r="X50" s="126"/>
      <c r="Y50" s="126"/>
    </row>
    <row r="51" ht="29.3" customHeight="1" spans="1:25">
      <c r="A51" s="152" t="s">
        <v>239</v>
      </c>
      <c r="B51" s="152" t="s">
        <v>240</v>
      </c>
      <c r="C51" s="127">
        <v>3531900.37</v>
      </c>
      <c r="D51" s="127">
        <v>3531900.37</v>
      </c>
      <c r="E51" s="126">
        <v>3531900.37</v>
      </c>
      <c r="F51" s="126"/>
      <c r="G51" s="126"/>
      <c r="H51" s="126"/>
      <c r="I51" s="126"/>
      <c r="J51" s="126"/>
      <c r="K51" s="126"/>
      <c r="L51" s="126"/>
      <c r="M51" s="126"/>
      <c r="N51" s="126"/>
      <c r="O51" s="126"/>
      <c r="P51" s="126"/>
      <c r="Q51" s="126"/>
      <c r="R51" s="126"/>
      <c r="S51" s="126"/>
      <c r="T51" s="126"/>
      <c r="U51" s="126"/>
      <c r="V51" s="126"/>
      <c r="W51" s="126"/>
      <c r="X51" s="126"/>
      <c r="Y51" s="126"/>
    </row>
    <row r="52" ht="29.3" customHeight="1" spans="1:25">
      <c r="A52" s="152" t="s">
        <v>241</v>
      </c>
      <c r="B52" s="152" t="s">
        <v>242</v>
      </c>
      <c r="C52" s="127">
        <v>2926233.43</v>
      </c>
      <c r="D52" s="127">
        <v>2926233.43</v>
      </c>
      <c r="E52" s="126">
        <v>2926233.43</v>
      </c>
      <c r="F52" s="126"/>
      <c r="G52" s="126"/>
      <c r="H52" s="126"/>
      <c r="I52" s="126"/>
      <c r="J52" s="126"/>
      <c r="K52" s="126"/>
      <c r="L52" s="126"/>
      <c r="M52" s="126"/>
      <c r="N52" s="126"/>
      <c r="O52" s="126"/>
      <c r="P52" s="126"/>
      <c r="Q52" s="126"/>
      <c r="R52" s="126"/>
      <c r="S52" s="126"/>
      <c r="T52" s="126"/>
      <c r="U52" s="126"/>
      <c r="V52" s="126"/>
      <c r="W52" s="126"/>
      <c r="X52" s="126"/>
      <c r="Y52" s="126"/>
    </row>
    <row r="53" ht="29.3" customHeight="1" spans="1:25">
      <c r="A53" s="152" t="s">
        <v>243</v>
      </c>
      <c r="B53" s="152" t="s">
        <v>244</v>
      </c>
      <c r="C53" s="127">
        <v>6948983.68</v>
      </c>
      <c r="D53" s="127">
        <v>6948983.68</v>
      </c>
      <c r="E53" s="126">
        <v>6948983.68</v>
      </c>
      <c r="F53" s="126"/>
      <c r="G53" s="126"/>
      <c r="H53" s="126"/>
      <c r="I53" s="126"/>
      <c r="J53" s="126"/>
      <c r="K53" s="126"/>
      <c r="L53" s="126"/>
      <c r="M53" s="126"/>
      <c r="N53" s="126"/>
      <c r="O53" s="126"/>
      <c r="P53" s="126"/>
      <c r="Q53" s="126"/>
      <c r="R53" s="126"/>
      <c r="S53" s="126"/>
      <c r="T53" s="126"/>
      <c r="U53" s="126"/>
      <c r="V53" s="126"/>
      <c r="W53" s="126"/>
      <c r="X53" s="126"/>
      <c r="Y53" s="126"/>
    </row>
    <row r="54" ht="29.3" customHeight="1" spans="1:25">
      <c r="A54" s="152" t="s">
        <v>245</v>
      </c>
      <c r="B54" s="152" t="s">
        <v>246</v>
      </c>
      <c r="C54" s="127">
        <v>6314705.36</v>
      </c>
      <c r="D54" s="127">
        <v>6314705.36</v>
      </c>
      <c r="E54" s="126">
        <v>6314705.36</v>
      </c>
      <c r="F54" s="126"/>
      <c r="G54" s="126"/>
      <c r="H54" s="126"/>
      <c r="I54" s="126"/>
      <c r="J54" s="126"/>
      <c r="K54" s="126"/>
      <c r="L54" s="126"/>
      <c r="M54" s="126"/>
      <c r="N54" s="126"/>
      <c r="O54" s="126"/>
      <c r="P54" s="126"/>
      <c r="Q54" s="126"/>
      <c r="R54" s="126"/>
      <c r="S54" s="126"/>
      <c r="T54" s="126"/>
      <c r="U54" s="126"/>
      <c r="V54" s="126"/>
      <c r="W54" s="126"/>
      <c r="X54" s="126"/>
      <c r="Y54" s="126"/>
    </row>
    <row r="55" ht="29.3" customHeight="1" spans="1:25">
      <c r="A55" s="152" t="s">
        <v>247</v>
      </c>
      <c r="B55" s="152" t="s">
        <v>248</v>
      </c>
      <c r="C55" s="127">
        <v>6818410.58</v>
      </c>
      <c r="D55" s="127">
        <v>6818410.58</v>
      </c>
      <c r="E55" s="126">
        <v>6818410.58</v>
      </c>
      <c r="F55" s="126"/>
      <c r="G55" s="126"/>
      <c r="H55" s="126"/>
      <c r="I55" s="126"/>
      <c r="J55" s="126"/>
      <c r="K55" s="126"/>
      <c r="L55" s="126"/>
      <c r="M55" s="126"/>
      <c r="N55" s="126"/>
      <c r="O55" s="126"/>
      <c r="P55" s="126"/>
      <c r="Q55" s="126"/>
      <c r="R55" s="126"/>
      <c r="S55" s="126"/>
      <c r="T55" s="126"/>
      <c r="U55" s="126"/>
      <c r="V55" s="126"/>
      <c r="W55" s="126"/>
      <c r="X55" s="126"/>
      <c r="Y55" s="126"/>
    </row>
    <row r="56" ht="29.3" customHeight="1" spans="1:25">
      <c r="A56" s="152" t="s">
        <v>249</v>
      </c>
      <c r="B56" s="152" t="s">
        <v>250</v>
      </c>
      <c r="C56" s="127">
        <v>9286284.08</v>
      </c>
      <c r="D56" s="127">
        <v>9286284.08</v>
      </c>
      <c r="E56" s="126">
        <v>9286284.08</v>
      </c>
      <c r="F56" s="126"/>
      <c r="G56" s="126"/>
      <c r="H56" s="126"/>
      <c r="I56" s="126"/>
      <c r="J56" s="126"/>
      <c r="K56" s="126"/>
      <c r="L56" s="126"/>
      <c r="M56" s="126"/>
      <c r="N56" s="126"/>
      <c r="O56" s="126"/>
      <c r="P56" s="126"/>
      <c r="Q56" s="126"/>
      <c r="R56" s="126"/>
      <c r="S56" s="126"/>
      <c r="T56" s="126"/>
      <c r="U56" s="126"/>
      <c r="V56" s="126"/>
      <c r="W56" s="126"/>
      <c r="X56" s="126"/>
      <c r="Y56" s="126"/>
    </row>
    <row r="57" ht="29.3" customHeight="1" spans="1:25">
      <c r="A57" s="152" t="s">
        <v>251</v>
      </c>
      <c r="B57" s="152" t="s">
        <v>252</v>
      </c>
      <c r="C57" s="127">
        <v>10979797.45</v>
      </c>
      <c r="D57" s="127">
        <v>10979797.45</v>
      </c>
      <c r="E57" s="126">
        <v>10979797.45</v>
      </c>
      <c r="F57" s="126"/>
      <c r="G57" s="126"/>
      <c r="H57" s="126"/>
      <c r="I57" s="126"/>
      <c r="J57" s="126"/>
      <c r="K57" s="126"/>
      <c r="L57" s="126"/>
      <c r="M57" s="126"/>
      <c r="N57" s="126"/>
      <c r="O57" s="126"/>
      <c r="P57" s="126"/>
      <c r="Q57" s="126"/>
      <c r="R57" s="126"/>
      <c r="S57" s="126"/>
      <c r="T57" s="126"/>
      <c r="U57" s="126"/>
      <c r="V57" s="126"/>
      <c r="W57" s="126"/>
      <c r="X57" s="126"/>
      <c r="Y57" s="126"/>
    </row>
    <row r="58" ht="29.3" customHeight="1" spans="1:25">
      <c r="A58" s="152" t="s">
        <v>253</v>
      </c>
      <c r="B58" s="152" t="s">
        <v>254</v>
      </c>
      <c r="C58" s="127">
        <v>7052735.68</v>
      </c>
      <c r="D58" s="127">
        <v>7052735.68</v>
      </c>
      <c r="E58" s="126">
        <v>7052735.68</v>
      </c>
      <c r="F58" s="126"/>
      <c r="G58" s="126"/>
      <c r="H58" s="126"/>
      <c r="I58" s="126"/>
      <c r="J58" s="126"/>
      <c r="K58" s="126"/>
      <c r="L58" s="126"/>
      <c r="M58" s="126"/>
      <c r="N58" s="126"/>
      <c r="O58" s="126"/>
      <c r="P58" s="126"/>
      <c r="Q58" s="126"/>
      <c r="R58" s="126"/>
      <c r="S58" s="126"/>
      <c r="T58" s="126"/>
      <c r="U58" s="126"/>
      <c r="V58" s="126"/>
      <c r="W58" s="126"/>
      <c r="X58" s="126"/>
      <c r="Y58" s="126"/>
    </row>
    <row r="59" ht="29.3" customHeight="1" spans="1:25">
      <c r="A59" s="152" t="s">
        <v>255</v>
      </c>
      <c r="B59" s="152" t="s">
        <v>256</v>
      </c>
      <c r="C59" s="127">
        <v>78230.6</v>
      </c>
      <c r="D59" s="127">
        <v>78230.6</v>
      </c>
      <c r="E59" s="126">
        <v>78230.6</v>
      </c>
      <c r="F59" s="126"/>
      <c r="G59" s="126"/>
      <c r="H59" s="126"/>
      <c r="I59" s="126"/>
      <c r="J59" s="126"/>
      <c r="K59" s="126"/>
      <c r="L59" s="126"/>
      <c r="M59" s="126"/>
      <c r="N59" s="126"/>
      <c r="O59" s="126"/>
      <c r="P59" s="126"/>
      <c r="Q59" s="126"/>
      <c r="R59" s="126"/>
      <c r="S59" s="126"/>
      <c r="T59" s="126"/>
      <c r="U59" s="126"/>
      <c r="V59" s="126"/>
      <c r="W59" s="126"/>
      <c r="X59" s="126"/>
      <c r="Y59" s="126"/>
    </row>
    <row r="60" ht="29.3" customHeight="1" spans="1:25">
      <c r="A60" s="152" t="s">
        <v>257</v>
      </c>
      <c r="B60" s="152" t="s">
        <v>258</v>
      </c>
      <c r="C60" s="127">
        <v>6972663.42</v>
      </c>
      <c r="D60" s="127">
        <v>6972663.42</v>
      </c>
      <c r="E60" s="126">
        <v>6972663.42</v>
      </c>
      <c r="F60" s="126"/>
      <c r="G60" s="126"/>
      <c r="H60" s="126"/>
      <c r="I60" s="126"/>
      <c r="J60" s="126"/>
      <c r="K60" s="126"/>
      <c r="L60" s="126"/>
      <c r="M60" s="126"/>
      <c r="N60" s="126"/>
      <c r="O60" s="126"/>
      <c r="P60" s="126"/>
      <c r="Q60" s="126"/>
      <c r="R60" s="126"/>
      <c r="S60" s="126"/>
      <c r="T60" s="126"/>
      <c r="U60" s="126"/>
      <c r="V60" s="126"/>
      <c r="W60" s="126"/>
      <c r="X60" s="126"/>
      <c r="Y60" s="126"/>
    </row>
    <row r="61" ht="29.3" customHeight="1" spans="1:25">
      <c r="A61" s="152" t="s">
        <v>259</v>
      </c>
      <c r="B61" s="152" t="s">
        <v>260</v>
      </c>
      <c r="C61" s="127">
        <v>9311044.49</v>
      </c>
      <c r="D61" s="127">
        <v>9311044.49</v>
      </c>
      <c r="E61" s="126">
        <v>9311044.49</v>
      </c>
      <c r="F61" s="126"/>
      <c r="G61" s="126"/>
      <c r="H61" s="126"/>
      <c r="I61" s="126"/>
      <c r="J61" s="126"/>
      <c r="K61" s="126"/>
      <c r="L61" s="126"/>
      <c r="M61" s="126"/>
      <c r="N61" s="126"/>
      <c r="O61" s="126"/>
      <c r="P61" s="126"/>
      <c r="Q61" s="126"/>
      <c r="R61" s="126"/>
      <c r="S61" s="126"/>
      <c r="T61" s="126"/>
      <c r="U61" s="126"/>
      <c r="V61" s="126"/>
      <c r="W61" s="126"/>
      <c r="X61" s="126"/>
      <c r="Y61" s="126"/>
    </row>
    <row r="62" ht="29.3" customHeight="1" spans="1:25">
      <c r="A62" s="152" t="s">
        <v>261</v>
      </c>
      <c r="B62" s="152" t="s">
        <v>262</v>
      </c>
      <c r="C62" s="127">
        <v>4906551.83</v>
      </c>
      <c r="D62" s="127">
        <v>4906551.83</v>
      </c>
      <c r="E62" s="126">
        <v>4906551.83</v>
      </c>
      <c r="F62" s="126"/>
      <c r="G62" s="126"/>
      <c r="H62" s="126"/>
      <c r="I62" s="126"/>
      <c r="J62" s="126"/>
      <c r="K62" s="126"/>
      <c r="L62" s="126"/>
      <c r="M62" s="126"/>
      <c r="N62" s="126"/>
      <c r="O62" s="126"/>
      <c r="P62" s="126"/>
      <c r="Q62" s="126"/>
      <c r="R62" s="126"/>
      <c r="S62" s="126"/>
      <c r="T62" s="126"/>
      <c r="U62" s="126"/>
      <c r="V62" s="126"/>
      <c r="W62" s="126"/>
      <c r="X62" s="126"/>
      <c r="Y62" s="126"/>
    </row>
    <row r="63" ht="29.3" customHeight="1" spans="1:25">
      <c r="A63" s="152" t="s">
        <v>263</v>
      </c>
      <c r="B63" s="152" t="s">
        <v>264</v>
      </c>
      <c r="C63" s="127">
        <v>6909870.7</v>
      </c>
      <c r="D63" s="127">
        <v>6909870.7</v>
      </c>
      <c r="E63" s="126">
        <v>6909870.7</v>
      </c>
      <c r="F63" s="126"/>
      <c r="G63" s="126"/>
      <c r="H63" s="126"/>
      <c r="I63" s="126"/>
      <c r="J63" s="126"/>
      <c r="K63" s="126"/>
      <c r="L63" s="126"/>
      <c r="M63" s="126"/>
      <c r="N63" s="126"/>
      <c r="O63" s="126"/>
      <c r="P63" s="126"/>
      <c r="Q63" s="126"/>
      <c r="R63" s="126"/>
      <c r="S63" s="126"/>
      <c r="T63" s="126"/>
      <c r="U63" s="126"/>
      <c r="V63" s="126"/>
      <c r="W63" s="126"/>
      <c r="X63" s="126"/>
      <c r="Y63" s="126"/>
    </row>
    <row r="64" ht="29.3" customHeight="1" spans="1:25">
      <c r="A64" s="152" t="s">
        <v>265</v>
      </c>
      <c r="B64" s="152" t="s">
        <v>266</v>
      </c>
      <c r="C64" s="127">
        <v>7890344.67</v>
      </c>
      <c r="D64" s="127">
        <v>7890344.67</v>
      </c>
      <c r="E64" s="126">
        <v>7890344.67</v>
      </c>
      <c r="F64" s="126"/>
      <c r="G64" s="126"/>
      <c r="H64" s="126"/>
      <c r="I64" s="126"/>
      <c r="J64" s="126"/>
      <c r="K64" s="126"/>
      <c r="L64" s="126"/>
      <c r="M64" s="126"/>
      <c r="N64" s="126"/>
      <c r="O64" s="126"/>
      <c r="P64" s="126"/>
      <c r="Q64" s="126"/>
      <c r="R64" s="126"/>
      <c r="S64" s="126"/>
      <c r="T64" s="126"/>
      <c r="U64" s="126"/>
      <c r="V64" s="126"/>
      <c r="W64" s="126"/>
      <c r="X64" s="126"/>
      <c r="Y64" s="126"/>
    </row>
    <row r="65" ht="29.3" customHeight="1" spans="1:25">
      <c r="A65" s="152" t="s">
        <v>267</v>
      </c>
      <c r="B65" s="152" t="s">
        <v>268</v>
      </c>
      <c r="C65" s="127">
        <v>3189705.7</v>
      </c>
      <c r="D65" s="127">
        <v>3189705.7</v>
      </c>
      <c r="E65" s="126">
        <v>3189705.7</v>
      </c>
      <c r="F65" s="126"/>
      <c r="G65" s="126"/>
      <c r="H65" s="126"/>
      <c r="I65" s="126"/>
      <c r="J65" s="126"/>
      <c r="K65" s="126"/>
      <c r="L65" s="126"/>
      <c r="M65" s="126"/>
      <c r="N65" s="126"/>
      <c r="O65" s="126"/>
      <c r="P65" s="126"/>
      <c r="Q65" s="126"/>
      <c r="R65" s="126"/>
      <c r="S65" s="126"/>
      <c r="T65" s="126"/>
      <c r="U65" s="126"/>
      <c r="V65" s="126"/>
      <c r="W65" s="126"/>
      <c r="X65" s="126"/>
      <c r="Y65" s="126"/>
    </row>
    <row r="66" ht="29.3" customHeight="1" spans="1:25">
      <c r="A66" s="152" t="s">
        <v>269</v>
      </c>
      <c r="B66" s="152" t="s">
        <v>270</v>
      </c>
      <c r="C66" s="127">
        <v>4753111</v>
      </c>
      <c r="D66" s="127">
        <v>4753111</v>
      </c>
      <c r="E66" s="126">
        <v>4753111</v>
      </c>
      <c r="F66" s="126"/>
      <c r="G66" s="126"/>
      <c r="H66" s="126"/>
      <c r="I66" s="126"/>
      <c r="J66" s="126"/>
      <c r="K66" s="126"/>
      <c r="L66" s="126"/>
      <c r="M66" s="126"/>
      <c r="N66" s="126"/>
      <c r="O66" s="126"/>
      <c r="P66" s="126"/>
      <c r="Q66" s="126"/>
      <c r="R66" s="126"/>
      <c r="S66" s="126"/>
      <c r="T66" s="126"/>
      <c r="U66" s="126"/>
      <c r="V66" s="126"/>
      <c r="W66" s="126"/>
      <c r="X66" s="126"/>
      <c r="Y66" s="126"/>
    </row>
    <row r="67" ht="29.3" customHeight="1" spans="1:25">
      <c r="A67" s="152" t="s">
        <v>271</v>
      </c>
      <c r="B67" s="152" t="s">
        <v>272</v>
      </c>
      <c r="C67" s="127">
        <v>9049279.01</v>
      </c>
      <c r="D67" s="127">
        <v>9049279.01</v>
      </c>
      <c r="E67" s="126">
        <v>9049279.01</v>
      </c>
      <c r="F67" s="126"/>
      <c r="G67" s="126"/>
      <c r="H67" s="126"/>
      <c r="I67" s="126"/>
      <c r="J67" s="126"/>
      <c r="K67" s="126"/>
      <c r="L67" s="126"/>
      <c r="M67" s="126"/>
      <c r="N67" s="126"/>
      <c r="O67" s="126"/>
      <c r="P67" s="126"/>
      <c r="Q67" s="126"/>
      <c r="R67" s="126"/>
      <c r="S67" s="126"/>
      <c r="T67" s="126"/>
      <c r="U67" s="126"/>
      <c r="V67" s="126"/>
      <c r="W67" s="126"/>
      <c r="X67" s="126"/>
      <c r="Y67" s="126"/>
    </row>
    <row r="68" ht="29.3" customHeight="1" spans="1:25">
      <c r="A68" s="152" t="s">
        <v>273</v>
      </c>
      <c r="B68" s="152" t="s">
        <v>274</v>
      </c>
      <c r="C68" s="127">
        <v>2652893.97</v>
      </c>
      <c r="D68" s="127">
        <v>2652893.97</v>
      </c>
      <c r="E68" s="126">
        <v>2652893.97</v>
      </c>
      <c r="F68" s="126"/>
      <c r="G68" s="126"/>
      <c r="H68" s="126"/>
      <c r="I68" s="126"/>
      <c r="J68" s="126"/>
      <c r="K68" s="126"/>
      <c r="L68" s="126"/>
      <c r="M68" s="126"/>
      <c r="N68" s="126"/>
      <c r="O68" s="126"/>
      <c r="P68" s="126"/>
      <c r="Q68" s="126"/>
      <c r="R68" s="126"/>
      <c r="S68" s="126"/>
      <c r="T68" s="126"/>
      <c r="U68" s="126"/>
      <c r="V68" s="126"/>
      <c r="W68" s="126"/>
      <c r="X68" s="126"/>
      <c r="Y68" s="126"/>
    </row>
    <row r="69" ht="29.3" customHeight="1" spans="1:25">
      <c r="A69" s="152" t="s">
        <v>275</v>
      </c>
      <c r="B69" s="152" t="s">
        <v>276</v>
      </c>
      <c r="C69" s="127">
        <v>11112312.82</v>
      </c>
      <c r="D69" s="127">
        <v>11112312.82</v>
      </c>
      <c r="E69" s="126">
        <v>11112312.82</v>
      </c>
      <c r="F69" s="126"/>
      <c r="G69" s="126"/>
      <c r="H69" s="126"/>
      <c r="I69" s="126"/>
      <c r="J69" s="126"/>
      <c r="K69" s="126"/>
      <c r="L69" s="126"/>
      <c r="M69" s="126"/>
      <c r="N69" s="126"/>
      <c r="O69" s="126"/>
      <c r="P69" s="126"/>
      <c r="Q69" s="126"/>
      <c r="R69" s="126"/>
      <c r="S69" s="126"/>
      <c r="T69" s="126"/>
      <c r="U69" s="126"/>
      <c r="V69" s="126"/>
      <c r="W69" s="126"/>
      <c r="X69" s="126"/>
      <c r="Y69" s="126"/>
    </row>
    <row r="70" ht="29.3" customHeight="1" spans="1:25">
      <c r="A70" s="152" t="s">
        <v>277</v>
      </c>
      <c r="B70" s="152" t="s">
        <v>278</v>
      </c>
      <c r="C70" s="127">
        <v>4182640.18</v>
      </c>
      <c r="D70" s="127">
        <v>4182640.18</v>
      </c>
      <c r="E70" s="126">
        <v>4182640.18</v>
      </c>
      <c r="F70" s="126"/>
      <c r="G70" s="126"/>
      <c r="H70" s="126"/>
      <c r="I70" s="126"/>
      <c r="J70" s="126"/>
      <c r="K70" s="126"/>
      <c r="L70" s="126"/>
      <c r="M70" s="126"/>
      <c r="N70" s="126"/>
      <c r="O70" s="126"/>
      <c r="P70" s="126"/>
      <c r="Q70" s="126"/>
      <c r="R70" s="126"/>
      <c r="S70" s="126"/>
      <c r="T70" s="126"/>
      <c r="U70" s="126"/>
      <c r="V70" s="126"/>
      <c r="W70" s="126"/>
      <c r="X70" s="126"/>
      <c r="Y70" s="126"/>
    </row>
    <row r="71" ht="22.8" customHeight="1" spans="1:25">
      <c r="A71" s="152" t="s">
        <v>279</v>
      </c>
      <c r="B71" s="152" t="s">
        <v>280</v>
      </c>
      <c r="C71" s="127">
        <v>8289155.9</v>
      </c>
      <c r="D71" s="127">
        <v>8289155.9</v>
      </c>
      <c r="E71" s="126">
        <v>8289155.9</v>
      </c>
      <c r="F71" s="126"/>
      <c r="G71" s="126"/>
      <c r="H71" s="126"/>
      <c r="I71" s="126"/>
      <c r="J71" s="126"/>
      <c r="K71" s="126"/>
      <c r="L71" s="126"/>
      <c r="M71" s="126"/>
      <c r="N71" s="126"/>
      <c r="O71" s="126"/>
      <c r="P71" s="126"/>
      <c r="Q71" s="126"/>
      <c r="R71" s="126"/>
      <c r="S71" s="126"/>
      <c r="T71" s="126"/>
      <c r="U71" s="126"/>
      <c r="V71" s="126"/>
      <c r="W71" s="126"/>
      <c r="X71" s="126"/>
      <c r="Y71" s="126"/>
    </row>
    <row r="72" ht="22.8" customHeight="1" spans="1:25">
      <c r="A72" s="152" t="s">
        <v>281</v>
      </c>
      <c r="B72" s="152" t="s">
        <v>282</v>
      </c>
      <c r="C72" s="127">
        <v>4804152.89</v>
      </c>
      <c r="D72" s="127">
        <v>4804152.89</v>
      </c>
      <c r="E72" s="126">
        <v>4804152.89</v>
      </c>
      <c r="F72" s="126"/>
      <c r="G72" s="126"/>
      <c r="H72" s="126"/>
      <c r="I72" s="126"/>
      <c r="J72" s="126"/>
      <c r="K72" s="126"/>
      <c r="L72" s="126"/>
      <c r="M72" s="126"/>
      <c r="N72" s="126"/>
      <c r="O72" s="126"/>
      <c r="P72" s="126"/>
      <c r="Q72" s="126"/>
      <c r="R72" s="126"/>
      <c r="S72" s="126"/>
      <c r="T72" s="126"/>
      <c r="U72" s="126"/>
      <c r="V72" s="126"/>
      <c r="W72" s="126"/>
      <c r="X72" s="126"/>
      <c r="Y72" s="126"/>
    </row>
    <row r="73" ht="22.8" customHeight="1" spans="1:25">
      <c r="A73" s="152" t="s">
        <v>283</v>
      </c>
      <c r="B73" s="152" t="s">
        <v>284</v>
      </c>
      <c r="C73" s="127">
        <v>7826731.1</v>
      </c>
      <c r="D73" s="127">
        <v>7826731.1</v>
      </c>
      <c r="E73" s="126">
        <v>7826731.1</v>
      </c>
      <c r="F73" s="126"/>
      <c r="G73" s="126"/>
      <c r="H73" s="126"/>
      <c r="I73" s="126"/>
      <c r="J73" s="126"/>
      <c r="K73" s="126"/>
      <c r="L73" s="126"/>
      <c r="M73" s="126"/>
      <c r="N73" s="126"/>
      <c r="O73" s="126"/>
      <c r="P73" s="126"/>
      <c r="Q73" s="126"/>
      <c r="R73" s="126"/>
      <c r="S73" s="126"/>
      <c r="T73" s="126"/>
      <c r="U73" s="126"/>
      <c r="V73" s="126"/>
      <c r="W73" s="126"/>
      <c r="X73" s="126"/>
      <c r="Y73" s="126"/>
    </row>
    <row r="74" ht="22.8" customHeight="1" spans="1:25">
      <c r="A74" s="152" t="s">
        <v>285</v>
      </c>
      <c r="B74" s="152" t="s">
        <v>286</v>
      </c>
      <c r="C74" s="127">
        <v>3738275.82</v>
      </c>
      <c r="D74" s="127">
        <v>3738275.82</v>
      </c>
      <c r="E74" s="126">
        <v>3738275.82</v>
      </c>
      <c r="F74" s="126"/>
      <c r="G74" s="126"/>
      <c r="H74" s="126"/>
      <c r="I74" s="126"/>
      <c r="J74" s="126"/>
      <c r="K74" s="126"/>
      <c r="L74" s="126"/>
      <c r="M74" s="126"/>
      <c r="N74" s="126"/>
      <c r="O74" s="126"/>
      <c r="P74" s="126"/>
      <c r="Q74" s="126"/>
      <c r="R74" s="126"/>
      <c r="S74" s="126"/>
      <c r="T74" s="126"/>
      <c r="U74" s="126"/>
      <c r="V74" s="126"/>
      <c r="W74" s="126"/>
      <c r="X74" s="126"/>
      <c r="Y74" s="126"/>
    </row>
    <row r="75" ht="29.3" customHeight="1" spans="1:25">
      <c r="A75" s="152" t="s">
        <v>287</v>
      </c>
      <c r="B75" s="152" t="s">
        <v>288</v>
      </c>
      <c r="C75" s="127">
        <v>9747664.07</v>
      </c>
      <c r="D75" s="127">
        <v>9747664.07</v>
      </c>
      <c r="E75" s="126">
        <v>9747664.07</v>
      </c>
      <c r="F75" s="126"/>
      <c r="G75" s="126"/>
      <c r="H75" s="126"/>
      <c r="I75" s="126"/>
      <c r="J75" s="126"/>
      <c r="K75" s="126"/>
      <c r="L75" s="126"/>
      <c r="M75" s="126"/>
      <c r="N75" s="126"/>
      <c r="O75" s="126"/>
      <c r="P75" s="126"/>
      <c r="Q75" s="126"/>
      <c r="R75" s="126"/>
      <c r="S75" s="126"/>
      <c r="T75" s="126"/>
      <c r="U75" s="126"/>
      <c r="V75" s="126"/>
      <c r="W75" s="126"/>
      <c r="X75" s="126"/>
      <c r="Y75" s="126"/>
    </row>
    <row r="76" ht="29.3" customHeight="1" spans="1:25">
      <c r="A76" s="152" t="s">
        <v>289</v>
      </c>
      <c r="B76" s="152" t="s">
        <v>290</v>
      </c>
      <c r="C76" s="127">
        <v>12206295.76</v>
      </c>
      <c r="D76" s="127">
        <v>12206295.76</v>
      </c>
      <c r="E76" s="126">
        <v>12206295.76</v>
      </c>
      <c r="F76" s="126"/>
      <c r="G76" s="126"/>
      <c r="H76" s="126"/>
      <c r="I76" s="126"/>
      <c r="J76" s="126"/>
      <c r="K76" s="126"/>
      <c r="L76" s="126"/>
      <c r="M76" s="126"/>
      <c r="N76" s="126"/>
      <c r="O76" s="126"/>
      <c r="P76" s="126"/>
      <c r="Q76" s="126"/>
      <c r="R76" s="126"/>
      <c r="S76" s="126"/>
      <c r="T76" s="126"/>
      <c r="U76" s="126"/>
      <c r="V76" s="126"/>
      <c r="W76" s="126"/>
      <c r="X76" s="126"/>
      <c r="Y76" s="126"/>
    </row>
    <row r="77" ht="29.3" customHeight="1" spans="1:25">
      <c r="A77" s="152" t="s">
        <v>291</v>
      </c>
      <c r="B77" s="152" t="s">
        <v>292</v>
      </c>
      <c r="C77" s="127">
        <v>2534481.54</v>
      </c>
      <c r="D77" s="127">
        <v>2534481.54</v>
      </c>
      <c r="E77" s="126">
        <v>2534481.54</v>
      </c>
      <c r="F77" s="126"/>
      <c r="G77" s="126"/>
      <c r="H77" s="126"/>
      <c r="I77" s="126"/>
      <c r="J77" s="126"/>
      <c r="K77" s="126"/>
      <c r="L77" s="126"/>
      <c r="M77" s="126"/>
      <c r="N77" s="126"/>
      <c r="O77" s="126"/>
      <c r="P77" s="126"/>
      <c r="Q77" s="126"/>
      <c r="R77" s="126"/>
      <c r="S77" s="126"/>
      <c r="T77" s="126"/>
      <c r="U77" s="126"/>
      <c r="V77" s="126"/>
      <c r="W77" s="126"/>
      <c r="X77" s="126"/>
      <c r="Y77" s="126"/>
    </row>
    <row r="78" ht="29.3" customHeight="1" spans="1:25">
      <c r="A78" s="152" t="s">
        <v>293</v>
      </c>
      <c r="B78" s="152" t="s">
        <v>294</v>
      </c>
      <c r="C78" s="127">
        <v>2971354.98</v>
      </c>
      <c r="D78" s="127">
        <v>2971354.98</v>
      </c>
      <c r="E78" s="126">
        <v>2971354.98</v>
      </c>
      <c r="F78" s="126"/>
      <c r="G78" s="126"/>
      <c r="H78" s="126"/>
      <c r="I78" s="126"/>
      <c r="J78" s="126"/>
      <c r="K78" s="126"/>
      <c r="L78" s="126"/>
      <c r="M78" s="126"/>
      <c r="N78" s="126"/>
      <c r="O78" s="126"/>
      <c r="P78" s="126"/>
      <c r="Q78" s="126"/>
      <c r="R78" s="126"/>
      <c r="S78" s="126"/>
      <c r="T78" s="126"/>
      <c r="U78" s="126"/>
      <c r="V78" s="126"/>
      <c r="W78" s="126"/>
      <c r="X78" s="126"/>
      <c r="Y78" s="126"/>
    </row>
    <row r="79" ht="29.3" customHeight="1" spans="1:25">
      <c r="A79" s="152" t="s">
        <v>295</v>
      </c>
      <c r="B79" s="152" t="s">
        <v>296</v>
      </c>
      <c r="C79" s="127">
        <v>2646713.42</v>
      </c>
      <c r="D79" s="127">
        <v>2646713.42</v>
      </c>
      <c r="E79" s="126">
        <v>2646713.42</v>
      </c>
      <c r="F79" s="126"/>
      <c r="G79" s="126"/>
      <c r="H79" s="126"/>
      <c r="I79" s="126"/>
      <c r="J79" s="126"/>
      <c r="K79" s="126"/>
      <c r="L79" s="126"/>
      <c r="M79" s="126"/>
      <c r="N79" s="126"/>
      <c r="O79" s="126"/>
      <c r="P79" s="126"/>
      <c r="Q79" s="126"/>
      <c r="R79" s="126"/>
      <c r="S79" s="126"/>
      <c r="T79" s="126"/>
      <c r="U79" s="126"/>
      <c r="V79" s="126"/>
      <c r="W79" s="126"/>
      <c r="X79" s="126"/>
      <c r="Y79" s="126"/>
    </row>
    <row r="80" ht="22.8" customHeight="1" spans="1:25">
      <c r="A80" s="152" t="s">
        <v>297</v>
      </c>
      <c r="B80" s="152" t="s">
        <v>298</v>
      </c>
      <c r="C80" s="127">
        <v>946128.19</v>
      </c>
      <c r="D80" s="127">
        <v>946128.19</v>
      </c>
      <c r="E80" s="126">
        <v>946128.19</v>
      </c>
      <c r="F80" s="126"/>
      <c r="G80" s="126"/>
      <c r="H80" s="126"/>
      <c r="I80" s="126"/>
      <c r="J80" s="126"/>
      <c r="K80" s="126"/>
      <c r="L80" s="126"/>
      <c r="M80" s="126"/>
      <c r="N80" s="126"/>
      <c r="O80" s="126"/>
      <c r="P80" s="126"/>
      <c r="Q80" s="126"/>
      <c r="R80" s="126"/>
      <c r="S80" s="126"/>
      <c r="T80" s="126"/>
      <c r="U80" s="126"/>
      <c r="V80" s="126"/>
      <c r="W80" s="126"/>
      <c r="X80" s="126"/>
      <c r="Y80" s="126"/>
    </row>
    <row r="81" ht="16.35" customHeight="1"/>
    <row r="82" ht="16.35" customHeight="1" spans="7:7">
      <c r="G82" s="114"/>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scale="3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7"/>
  <sheetViews>
    <sheetView workbookViewId="0">
      <selection activeCell="A1" sqref="A1"/>
    </sheetView>
  </sheetViews>
  <sheetFormatPr defaultColWidth="10"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5.125" customWidth="1"/>
    <col min="7" max="8" width="14.5666666666667" customWidth="1"/>
    <col min="9" max="9" width="14.7916666666667" customWidth="1"/>
    <col min="10" max="11" width="17.5" customWidth="1"/>
    <col min="12" max="12" width="9.76666666666667" customWidth="1"/>
  </cols>
  <sheetData>
    <row r="1" ht="16.35" customHeight="1" spans="1:11">
      <c r="A1" s="114"/>
      <c r="D1" s="140"/>
      <c r="K1" s="115" t="s">
        <v>299</v>
      </c>
    </row>
    <row r="2" ht="31.9" customHeight="1" spans="1:11">
      <c r="A2" s="116" t="s">
        <v>9</v>
      </c>
      <c r="B2" s="116"/>
      <c r="C2" s="116"/>
      <c r="D2" s="116"/>
      <c r="E2" s="116"/>
      <c r="F2" s="116"/>
      <c r="G2" s="116"/>
      <c r="H2" s="116"/>
      <c r="I2" s="116"/>
      <c r="J2" s="116"/>
      <c r="K2" s="116"/>
    </row>
    <row r="3" ht="25" customHeight="1" spans="1:11">
      <c r="A3" s="141" t="s">
        <v>30</v>
      </c>
      <c r="B3" s="141"/>
      <c r="C3" s="141"/>
      <c r="D3" s="141"/>
      <c r="E3" s="141"/>
      <c r="F3" s="141"/>
      <c r="G3" s="141"/>
      <c r="H3" s="141"/>
      <c r="I3" s="141"/>
      <c r="J3" s="141"/>
      <c r="K3" s="118" t="s">
        <v>31</v>
      </c>
    </row>
    <row r="4" ht="27.6" customHeight="1" spans="1:11">
      <c r="A4" s="119" t="s">
        <v>300</v>
      </c>
      <c r="B4" s="119"/>
      <c r="C4" s="119"/>
      <c r="D4" s="119" t="s">
        <v>301</v>
      </c>
      <c r="E4" s="119" t="s">
        <v>302</v>
      </c>
      <c r="F4" s="119" t="s">
        <v>135</v>
      </c>
      <c r="G4" s="119" t="s">
        <v>303</v>
      </c>
      <c r="H4" s="119" t="s">
        <v>304</v>
      </c>
      <c r="I4" s="119" t="s">
        <v>305</v>
      </c>
      <c r="J4" s="119" t="s">
        <v>306</v>
      </c>
      <c r="K4" s="119" t="s">
        <v>307</v>
      </c>
    </row>
    <row r="5" ht="25.85" customHeight="1" spans="1:11">
      <c r="A5" s="119" t="s">
        <v>308</v>
      </c>
      <c r="B5" s="119" t="s">
        <v>309</v>
      </c>
      <c r="C5" s="119" t="s">
        <v>310</v>
      </c>
      <c r="D5" s="119"/>
      <c r="E5" s="119"/>
      <c r="F5" s="119"/>
      <c r="G5" s="119"/>
      <c r="H5" s="119"/>
      <c r="I5" s="119"/>
      <c r="J5" s="119"/>
      <c r="K5" s="119"/>
    </row>
    <row r="6" ht="22.8" customHeight="1" spans="1:11">
      <c r="A6" s="132"/>
      <c r="B6" s="132"/>
      <c r="C6" s="132"/>
      <c r="D6" s="142" t="s">
        <v>135</v>
      </c>
      <c r="E6" s="142"/>
      <c r="F6" s="143">
        <v>984802234.91</v>
      </c>
      <c r="G6" s="143">
        <v>515998923.91</v>
      </c>
      <c r="H6" s="143">
        <v>468803311</v>
      </c>
      <c r="I6" s="143"/>
      <c r="J6" s="142"/>
      <c r="K6" s="142"/>
    </row>
    <row r="7" ht="22.8" customHeight="1" spans="1:11">
      <c r="A7" s="144"/>
      <c r="B7" s="144"/>
      <c r="C7" s="144"/>
      <c r="D7" s="145" t="s">
        <v>153</v>
      </c>
      <c r="E7" s="145" t="s">
        <v>154</v>
      </c>
      <c r="F7" s="146">
        <v>984802234.91</v>
      </c>
      <c r="G7" s="146">
        <v>515998923.91</v>
      </c>
      <c r="H7" s="146">
        <v>468803311</v>
      </c>
      <c r="I7" s="146"/>
      <c r="J7" s="151"/>
      <c r="K7" s="151"/>
    </row>
    <row r="8" ht="22.8" customHeight="1" spans="1:11">
      <c r="A8" s="144"/>
      <c r="B8" s="144"/>
      <c r="C8" s="144"/>
      <c r="D8" s="145" t="s">
        <v>155</v>
      </c>
      <c r="E8" s="145" t="s">
        <v>156</v>
      </c>
      <c r="F8" s="146">
        <v>473050751.91</v>
      </c>
      <c r="G8" s="146">
        <v>6322440.91</v>
      </c>
      <c r="H8" s="146">
        <v>466728311</v>
      </c>
      <c r="I8" s="146"/>
      <c r="J8" s="151"/>
      <c r="K8" s="151"/>
    </row>
    <row r="9" ht="22.8" customHeight="1" spans="1:11">
      <c r="A9" s="147" t="s">
        <v>311</v>
      </c>
      <c r="B9" s="147" t="s">
        <v>312</v>
      </c>
      <c r="C9" s="147" t="s">
        <v>312</v>
      </c>
      <c r="D9" s="148" t="s">
        <v>313</v>
      </c>
      <c r="E9" s="149" t="s">
        <v>314</v>
      </c>
      <c r="F9" s="150">
        <v>6096781.23</v>
      </c>
      <c r="G9" s="150">
        <v>4831781.23</v>
      </c>
      <c r="H9" s="150">
        <v>1265000</v>
      </c>
      <c r="I9" s="150"/>
      <c r="J9" s="149"/>
      <c r="K9" s="149"/>
    </row>
    <row r="10" ht="22.8" customHeight="1" spans="1:11">
      <c r="A10" s="147" t="s">
        <v>311</v>
      </c>
      <c r="B10" s="147" t="s">
        <v>315</v>
      </c>
      <c r="C10" s="147" t="s">
        <v>312</v>
      </c>
      <c r="D10" s="148" t="s">
        <v>316</v>
      </c>
      <c r="E10" s="149" t="s">
        <v>317</v>
      </c>
      <c r="F10" s="150">
        <v>19698000</v>
      </c>
      <c r="G10" s="150"/>
      <c r="H10" s="150">
        <v>19698000</v>
      </c>
      <c r="I10" s="150"/>
      <c r="J10" s="149"/>
      <c r="K10" s="149"/>
    </row>
    <row r="11" ht="22.8" customHeight="1" spans="1:11">
      <c r="A11" s="147" t="s">
        <v>311</v>
      </c>
      <c r="B11" s="147" t="s">
        <v>315</v>
      </c>
      <c r="C11" s="147" t="s">
        <v>315</v>
      </c>
      <c r="D11" s="148" t="s">
        <v>318</v>
      </c>
      <c r="E11" s="149" t="s">
        <v>319</v>
      </c>
      <c r="F11" s="150">
        <v>188852211</v>
      </c>
      <c r="G11" s="150"/>
      <c r="H11" s="150">
        <v>188852211</v>
      </c>
      <c r="I11" s="150"/>
      <c r="J11" s="149"/>
      <c r="K11" s="149"/>
    </row>
    <row r="12" ht="22.8" customHeight="1" spans="1:11">
      <c r="A12" s="147" t="s">
        <v>311</v>
      </c>
      <c r="B12" s="147" t="s">
        <v>315</v>
      </c>
      <c r="C12" s="147" t="s">
        <v>320</v>
      </c>
      <c r="D12" s="148" t="s">
        <v>321</v>
      </c>
      <c r="E12" s="149" t="s">
        <v>322</v>
      </c>
      <c r="F12" s="150">
        <v>52180100</v>
      </c>
      <c r="G12" s="150"/>
      <c r="H12" s="150">
        <v>52180100</v>
      </c>
      <c r="I12" s="150"/>
      <c r="J12" s="149"/>
      <c r="K12" s="149"/>
    </row>
    <row r="13" ht="22.8" customHeight="1" spans="1:11">
      <c r="A13" s="147" t="s">
        <v>311</v>
      </c>
      <c r="B13" s="147" t="s">
        <v>315</v>
      </c>
      <c r="C13" s="147" t="s">
        <v>323</v>
      </c>
      <c r="D13" s="148" t="s">
        <v>324</v>
      </c>
      <c r="E13" s="149" t="s">
        <v>325</v>
      </c>
      <c r="F13" s="150">
        <v>47231100</v>
      </c>
      <c r="G13" s="150"/>
      <c r="H13" s="150">
        <v>47231100</v>
      </c>
      <c r="I13" s="150"/>
      <c r="J13" s="149"/>
      <c r="K13" s="149"/>
    </row>
    <row r="14" ht="22.8" customHeight="1" spans="1:11">
      <c r="A14" s="147" t="s">
        <v>311</v>
      </c>
      <c r="B14" s="147" t="s">
        <v>315</v>
      </c>
      <c r="C14" s="147" t="s">
        <v>326</v>
      </c>
      <c r="D14" s="148" t="s">
        <v>327</v>
      </c>
      <c r="E14" s="149" t="s">
        <v>328</v>
      </c>
      <c r="F14" s="150">
        <v>567500</v>
      </c>
      <c r="G14" s="150"/>
      <c r="H14" s="150">
        <v>567500</v>
      </c>
      <c r="I14" s="150"/>
      <c r="J14" s="149"/>
      <c r="K14" s="149"/>
    </row>
    <row r="15" ht="22.8" customHeight="1" spans="1:11">
      <c r="A15" s="147" t="s">
        <v>311</v>
      </c>
      <c r="B15" s="147" t="s">
        <v>315</v>
      </c>
      <c r="C15" s="147" t="s">
        <v>329</v>
      </c>
      <c r="D15" s="148" t="s">
        <v>330</v>
      </c>
      <c r="E15" s="149" t="s">
        <v>331</v>
      </c>
      <c r="F15" s="150">
        <v>116878000</v>
      </c>
      <c r="G15" s="150"/>
      <c r="H15" s="150">
        <v>116878000</v>
      </c>
      <c r="I15" s="150"/>
      <c r="J15" s="149"/>
      <c r="K15" s="149"/>
    </row>
    <row r="16" ht="22.8" customHeight="1" spans="1:11">
      <c r="A16" s="147" t="s">
        <v>311</v>
      </c>
      <c r="B16" s="147" t="s">
        <v>320</v>
      </c>
      <c r="C16" s="147" t="s">
        <v>315</v>
      </c>
      <c r="D16" s="148" t="s">
        <v>332</v>
      </c>
      <c r="E16" s="149" t="s">
        <v>333</v>
      </c>
      <c r="F16" s="150">
        <v>27374200</v>
      </c>
      <c r="G16" s="150"/>
      <c r="H16" s="150">
        <v>27374200</v>
      </c>
      <c r="I16" s="150"/>
      <c r="J16" s="149"/>
      <c r="K16" s="149"/>
    </row>
    <row r="17" ht="22.8" customHeight="1" spans="1:11">
      <c r="A17" s="147" t="s">
        <v>311</v>
      </c>
      <c r="B17" s="147" t="s">
        <v>334</v>
      </c>
      <c r="C17" s="147" t="s">
        <v>312</v>
      </c>
      <c r="D17" s="148" t="s">
        <v>335</v>
      </c>
      <c r="E17" s="149" t="s">
        <v>336</v>
      </c>
      <c r="F17" s="150">
        <v>1676700</v>
      </c>
      <c r="G17" s="150"/>
      <c r="H17" s="150">
        <v>1676700</v>
      </c>
      <c r="I17" s="150"/>
      <c r="J17" s="149"/>
      <c r="K17" s="149"/>
    </row>
    <row r="18" ht="22.8" customHeight="1" spans="1:11">
      <c r="A18" s="147" t="s">
        <v>311</v>
      </c>
      <c r="B18" s="147" t="s">
        <v>337</v>
      </c>
      <c r="C18" s="147" t="s">
        <v>329</v>
      </c>
      <c r="D18" s="148" t="s">
        <v>338</v>
      </c>
      <c r="E18" s="149" t="s">
        <v>339</v>
      </c>
      <c r="F18" s="150">
        <v>11005500</v>
      </c>
      <c r="G18" s="150"/>
      <c r="H18" s="150">
        <v>11005500</v>
      </c>
      <c r="I18" s="150"/>
      <c r="J18" s="149"/>
      <c r="K18" s="149"/>
    </row>
    <row r="19" ht="22.8" customHeight="1" spans="1:11">
      <c r="A19" s="147" t="s">
        <v>340</v>
      </c>
      <c r="B19" s="147" t="s">
        <v>326</v>
      </c>
      <c r="C19" s="147" t="s">
        <v>326</v>
      </c>
      <c r="D19" s="148" t="s">
        <v>341</v>
      </c>
      <c r="E19" s="149" t="s">
        <v>342</v>
      </c>
      <c r="F19" s="150">
        <v>664968.48</v>
      </c>
      <c r="G19" s="150">
        <v>664968.48</v>
      </c>
      <c r="H19" s="150"/>
      <c r="I19" s="150"/>
      <c r="J19" s="149"/>
      <c r="K19" s="149"/>
    </row>
    <row r="20" ht="22.8" customHeight="1" spans="1:11">
      <c r="A20" s="147" t="s">
        <v>343</v>
      </c>
      <c r="B20" s="147" t="s">
        <v>344</v>
      </c>
      <c r="C20" s="147" t="s">
        <v>312</v>
      </c>
      <c r="D20" s="148" t="s">
        <v>345</v>
      </c>
      <c r="E20" s="149" t="s">
        <v>346</v>
      </c>
      <c r="F20" s="150">
        <v>330276.48</v>
      </c>
      <c r="G20" s="150">
        <v>330276.48</v>
      </c>
      <c r="H20" s="150"/>
      <c r="I20" s="150"/>
      <c r="J20" s="149"/>
      <c r="K20" s="149"/>
    </row>
    <row r="21" ht="22.8" customHeight="1" spans="1:11">
      <c r="A21" s="147" t="s">
        <v>347</v>
      </c>
      <c r="B21" s="147" t="s">
        <v>315</v>
      </c>
      <c r="C21" s="147" t="s">
        <v>312</v>
      </c>
      <c r="D21" s="148" t="s">
        <v>348</v>
      </c>
      <c r="E21" s="149" t="s">
        <v>349</v>
      </c>
      <c r="F21" s="150">
        <v>495414.72</v>
      </c>
      <c r="G21" s="150">
        <v>495414.72</v>
      </c>
      <c r="H21" s="150"/>
      <c r="I21" s="150"/>
      <c r="J21" s="149"/>
      <c r="K21" s="149"/>
    </row>
    <row r="22" ht="22.8" customHeight="1" spans="1:11">
      <c r="A22" s="144"/>
      <c r="B22" s="144"/>
      <c r="C22" s="144"/>
      <c r="D22" s="145" t="s">
        <v>157</v>
      </c>
      <c r="E22" s="145" t="s">
        <v>158</v>
      </c>
      <c r="F22" s="146">
        <v>35680166.96</v>
      </c>
      <c r="G22" s="146">
        <v>35122166.96</v>
      </c>
      <c r="H22" s="146">
        <v>558000</v>
      </c>
      <c r="I22" s="146"/>
      <c r="J22" s="151"/>
      <c r="K22" s="151"/>
    </row>
    <row r="23" ht="22.8" customHeight="1" spans="1:11">
      <c r="A23" s="147" t="s">
        <v>311</v>
      </c>
      <c r="B23" s="147" t="s">
        <v>315</v>
      </c>
      <c r="C23" s="147" t="s">
        <v>323</v>
      </c>
      <c r="D23" s="148" t="s">
        <v>324</v>
      </c>
      <c r="E23" s="149" t="s">
        <v>325</v>
      </c>
      <c r="F23" s="150">
        <v>26892302</v>
      </c>
      <c r="G23" s="150">
        <v>26334302</v>
      </c>
      <c r="H23" s="150">
        <v>558000</v>
      </c>
      <c r="I23" s="150"/>
      <c r="J23" s="149"/>
      <c r="K23" s="149"/>
    </row>
    <row r="24" ht="22.8" customHeight="1" spans="1:11">
      <c r="A24" s="147" t="s">
        <v>340</v>
      </c>
      <c r="B24" s="147" t="s">
        <v>326</v>
      </c>
      <c r="C24" s="147" t="s">
        <v>326</v>
      </c>
      <c r="D24" s="148" t="s">
        <v>341</v>
      </c>
      <c r="E24" s="149" t="s">
        <v>342</v>
      </c>
      <c r="F24" s="150">
        <v>3905717.76</v>
      </c>
      <c r="G24" s="150">
        <v>3905717.76</v>
      </c>
      <c r="H24" s="150"/>
      <c r="I24" s="150"/>
      <c r="J24" s="149"/>
      <c r="K24" s="149"/>
    </row>
    <row r="25" ht="22.8" customHeight="1" spans="1:11">
      <c r="A25" s="147" t="s">
        <v>343</v>
      </c>
      <c r="B25" s="147" t="s">
        <v>344</v>
      </c>
      <c r="C25" s="147" t="s">
        <v>315</v>
      </c>
      <c r="D25" s="148" t="s">
        <v>350</v>
      </c>
      <c r="E25" s="149" t="s">
        <v>351</v>
      </c>
      <c r="F25" s="150">
        <v>1952858.88</v>
      </c>
      <c r="G25" s="150">
        <v>1952858.88</v>
      </c>
      <c r="H25" s="150"/>
      <c r="I25" s="150"/>
      <c r="J25" s="149"/>
      <c r="K25" s="149"/>
    </row>
    <row r="26" ht="22.8" customHeight="1" spans="1:11">
      <c r="A26" s="147" t="s">
        <v>347</v>
      </c>
      <c r="B26" s="147" t="s">
        <v>315</v>
      </c>
      <c r="C26" s="147" t="s">
        <v>312</v>
      </c>
      <c r="D26" s="148" t="s">
        <v>348</v>
      </c>
      <c r="E26" s="149" t="s">
        <v>349</v>
      </c>
      <c r="F26" s="150">
        <v>2929288.32</v>
      </c>
      <c r="G26" s="150">
        <v>2929288.32</v>
      </c>
      <c r="H26" s="150"/>
      <c r="I26" s="150"/>
      <c r="J26" s="149"/>
      <c r="K26" s="149"/>
    </row>
    <row r="27" ht="22.8" customHeight="1" spans="1:11">
      <c r="A27" s="144"/>
      <c r="B27" s="144"/>
      <c r="C27" s="144"/>
      <c r="D27" s="145" t="s">
        <v>159</v>
      </c>
      <c r="E27" s="145" t="s">
        <v>160</v>
      </c>
      <c r="F27" s="146">
        <v>28538073.06</v>
      </c>
      <c r="G27" s="146">
        <v>27939073.06</v>
      </c>
      <c r="H27" s="146">
        <v>599000</v>
      </c>
      <c r="I27" s="146"/>
      <c r="J27" s="151"/>
      <c r="K27" s="151"/>
    </row>
    <row r="28" ht="22.8" customHeight="1" spans="1:11">
      <c r="A28" s="147" t="s">
        <v>311</v>
      </c>
      <c r="B28" s="147" t="s">
        <v>315</v>
      </c>
      <c r="C28" s="147" t="s">
        <v>323</v>
      </c>
      <c r="D28" s="148" t="s">
        <v>324</v>
      </c>
      <c r="E28" s="149" t="s">
        <v>325</v>
      </c>
      <c r="F28" s="150">
        <v>21547479.3</v>
      </c>
      <c r="G28" s="150">
        <v>20948479.3</v>
      </c>
      <c r="H28" s="150">
        <v>599000</v>
      </c>
      <c r="I28" s="150"/>
      <c r="J28" s="149"/>
      <c r="K28" s="149"/>
    </row>
    <row r="29" ht="22.8" customHeight="1" spans="1:11">
      <c r="A29" s="147" t="s">
        <v>340</v>
      </c>
      <c r="B29" s="147" t="s">
        <v>326</v>
      </c>
      <c r="C29" s="147" t="s">
        <v>326</v>
      </c>
      <c r="D29" s="148" t="s">
        <v>341</v>
      </c>
      <c r="E29" s="149" t="s">
        <v>342</v>
      </c>
      <c r="F29" s="150">
        <v>3106930.56</v>
      </c>
      <c r="G29" s="150">
        <v>3106930.56</v>
      </c>
      <c r="H29" s="150"/>
      <c r="I29" s="150"/>
      <c r="J29" s="149"/>
      <c r="K29" s="149"/>
    </row>
    <row r="30" ht="22.8" customHeight="1" spans="1:11">
      <c r="A30" s="147" t="s">
        <v>343</v>
      </c>
      <c r="B30" s="147" t="s">
        <v>344</v>
      </c>
      <c r="C30" s="147" t="s">
        <v>315</v>
      </c>
      <c r="D30" s="148" t="s">
        <v>350</v>
      </c>
      <c r="E30" s="149" t="s">
        <v>351</v>
      </c>
      <c r="F30" s="150">
        <v>1553465.28</v>
      </c>
      <c r="G30" s="150">
        <v>1553465.28</v>
      </c>
      <c r="H30" s="150"/>
      <c r="I30" s="150"/>
      <c r="J30" s="149"/>
      <c r="K30" s="149"/>
    </row>
    <row r="31" ht="22.8" customHeight="1" spans="1:11">
      <c r="A31" s="147" t="s">
        <v>347</v>
      </c>
      <c r="B31" s="147" t="s">
        <v>315</v>
      </c>
      <c r="C31" s="147" t="s">
        <v>312</v>
      </c>
      <c r="D31" s="148" t="s">
        <v>348</v>
      </c>
      <c r="E31" s="149" t="s">
        <v>349</v>
      </c>
      <c r="F31" s="150">
        <v>2330197.92</v>
      </c>
      <c r="G31" s="150">
        <v>2330197.92</v>
      </c>
      <c r="H31" s="150"/>
      <c r="I31" s="150"/>
      <c r="J31" s="149"/>
      <c r="K31" s="149"/>
    </row>
    <row r="32" ht="22.8" customHeight="1" spans="1:11">
      <c r="A32" s="144"/>
      <c r="B32" s="144"/>
      <c r="C32" s="144"/>
      <c r="D32" s="145" t="s">
        <v>161</v>
      </c>
      <c r="E32" s="145" t="s">
        <v>162</v>
      </c>
      <c r="F32" s="146">
        <v>10850673.72</v>
      </c>
      <c r="G32" s="146">
        <v>10850673.72</v>
      </c>
      <c r="H32" s="146"/>
      <c r="I32" s="146"/>
      <c r="J32" s="151"/>
      <c r="K32" s="151"/>
    </row>
    <row r="33" ht="22.8" customHeight="1" spans="1:11">
      <c r="A33" s="147" t="s">
        <v>311</v>
      </c>
      <c r="B33" s="147" t="s">
        <v>315</v>
      </c>
      <c r="C33" s="147" t="s">
        <v>320</v>
      </c>
      <c r="D33" s="148" t="s">
        <v>321</v>
      </c>
      <c r="E33" s="149" t="s">
        <v>322</v>
      </c>
      <c r="F33" s="150">
        <v>8239989.72</v>
      </c>
      <c r="G33" s="150">
        <v>8239989.72</v>
      </c>
      <c r="H33" s="150"/>
      <c r="I33" s="150"/>
      <c r="J33" s="149"/>
      <c r="K33" s="149"/>
    </row>
    <row r="34" ht="22.8" customHeight="1" spans="1:11">
      <c r="A34" s="147" t="s">
        <v>340</v>
      </c>
      <c r="B34" s="147" t="s">
        <v>326</v>
      </c>
      <c r="C34" s="147" t="s">
        <v>326</v>
      </c>
      <c r="D34" s="148" t="s">
        <v>341</v>
      </c>
      <c r="E34" s="149" t="s">
        <v>342</v>
      </c>
      <c r="F34" s="150">
        <v>1160304</v>
      </c>
      <c r="G34" s="150">
        <v>1160304</v>
      </c>
      <c r="H34" s="150"/>
      <c r="I34" s="150"/>
      <c r="J34" s="149"/>
      <c r="K34" s="149"/>
    </row>
    <row r="35" ht="22.8" customHeight="1" spans="1:11">
      <c r="A35" s="147" t="s">
        <v>343</v>
      </c>
      <c r="B35" s="147" t="s">
        <v>344</v>
      </c>
      <c r="C35" s="147" t="s">
        <v>315</v>
      </c>
      <c r="D35" s="148" t="s">
        <v>350</v>
      </c>
      <c r="E35" s="149" t="s">
        <v>351</v>
      </c>
      <c r="F35" s="150">
        <v>580152</v>
      </c>
      <c r="G35" s="150">
        <v>580152</v>
      </c>
      <c r="H35" s="150"/>
      <c r="I35" s="150"/>
      <c r="J35" s="149"/>
      <c r="K35" s="149"/>
    </row>
    <row r="36" ht="22.8" customHeight="1" spans="1:11">
      <c r="A36" s="147" t="s">
        <v>347</v>
      </c>
      <c r="B36" s="147" t="s">
        <v>315</v>
      </c>
      <c r="C36" s="147" t="s">
        <v>312</v>
      </c>
      <c r="D36" s="148" t="s">
        <v>348</v>
      </c>
      <c r="E36" s="149" t="s">
        <v>349</v>
      </c>
      <c r="F36" s="150">
        <v>870228</v>
      </c>
      <c r="G36" s="150">
        <v>870228</v>
      </c>
      <c r="H36" s="150"/>
      <c r="I36" s="150"/>
      <c r="J36" s="149"/>
      <c r="K36" s="149"/>
    </row>
    <row r="37" ht="22.8" customHeight="1" spans="1:11">
      <c r="A37" s="144"/>
      <c r="B37" s="144"/>
      <c r="C37" s="144"/>
      <c r="D37" s="145" t="s">
        <v>163</v>
      </c>
      <c r="E37" s="145" t="s">
        <v>164</v>
      </c>
      <c r="F37" s="146">
        <v>26344234.18</v>
      </c>
      <c r="G37" s="146">
        <v>25866234.18</v>
      </c>
      <c r="H37" s="146">
        <v>478000</v>
      </c>
      <c r="I37" s="146"/>
      <c r="J37" s="151"/>
      <c r="K37" s="151"/>
    </row>
    <row r="38" ht="22.8" customHeight="1" spans="1:11">
      <c r="A38" s="147" t="s">
        <v>311</v>
      </c>
      <c r="B38" s="147" t="s">
        <v>320</v>
      </c>
      <c r="C38" s="147" t="s">
        <v>315</v>
      </c>
      <c r="D38" s="148" t="s">
        <v>332</v>
      </c>
      <c r="E38" s="149" t="s">
        <v>333</v>
      </c>
      <c r="F38" s="150">
        <v>19872282.34</v>
      </c>
      <c r="G38" s="150">
        <v>19394282.34</v>
      </c>
      <c r="H38" s="150">
        <v>478000</v>
      </c>
      <c r="I38" s="150"/>
      <c r="J38" s="149"/>
      <c r="K38" s="149"/>
    </row>
    <row r="39" ht="22.8" customHeight="1" spans="1:11">
      <c r="A39" s="147" t="s">
        <v>340</v>
      </c>
      <c r="B39" s="147" t="s">
        <v>326</v>
      </c>
      <c r="C39" s="147" t="s">
        <v>326</v>
      </c>
      <c r="D39" s="148" t="s">
        <v>341</v>
      </c>
      <c r="E39" s="149" t="s">
        <v>342</v>
      </c>
      <c r="F39" s="150">
        <v>2876423.04</v>
      </c>
      <c r="G39" s="150">
        <v>2876423.04</v>
      </c>
      <c r="H39" s="150"/>
      <c r="I39" s="150"/>
      <c r="J39" s="149"/>
      <c r="K39" s="149"/>
    </row>
    <row r="40" ht="22.8" customHeight="1" spans="1:11">
      <c r="A40" s="147" t="s">
        <v>343</v>
      </c>
      <c r="B40" s="147" t="s">
        <v>344</v>
      </c>
      <c r="C40" s="147" t="s">
        <v>315</v>
      </c>
      <c r="D40" s="148" t="s">
        <v>350</v>
      </c>
      <c r="E40" s="149" t="s">
        <v>351</v>
      </c>
      <c r="F40" s="150">
        <v>1438211.52</v>
      </c>
      <c r="G40" s="150">
        <v>1438211.52</v>
      </c>
      <c r="H40" s="150"/>
      <c r="I40" s="150"/>
      <c r="J40" s="149"/>
      <c r="K40" s="149"/>
    </row>
    <row r="41" ht="22.8" customHeight="1" spans="1:11">
      <c r="A41" s="147" t="s">
        <v>347</v>
      </c>
      <c r="B41" s="147" t="s">
        <v>315</v>
      </c>
      <c r="C41" s="147" t="s">
        <v>312</v>
      </c>
      <c r="D41" s="148" t="s">
        <v>348</v>
      </c>
      <c r="E41" s="149" t="s">
        <v>349</v>
      </c>
      <c r="F41" s="150">
        <v>2157317.28</v>
      </c>
      <c r="G41" s="150">
        <v>2157317.28</v>
      </c>
      <c r="H41" s="150"/>
      <c r="I41" s="150"/>
      <c r="J41" s="149"/>
      <c r="K41" s="149"/>
    </row>
    <row r="42" ht="22.8" customHeight="1" spans="1:11">
      <c r="A42" s="144"/>
      <c r="B42" s="144"/>
      <c r="C42" s="144"/>
      <c r="D42" s="145" t="s">
        <v>165</v>
      </c>
      <c r="E42" s="145" t="s">
        <v>166</v>
      </c>
      <c r="F42" s="146">
        <v>1165823.81</v>
      </c>
      <c r="G42" s="146">
        <v>1165823.81</v>
      </c>
      <c r="H42" s="146"/>
      <c r="I42" s="146"/>
      <c r="J42" s="151"/>
      <c r="K42" s="151"/>
    </row>
    <row r="43" ht="22.8" customHeight="1" spans="1:11">
      <c r="A43" s="147" t="s">
        <v>311</v>
      </c>
      <c r="B43" s="147" t="s">
        <v>334</v>
      </c>
      <c r="C43" s="147" t="s">
        <v>312</v>
      </c>
      <c r="D43" s="148" t="s">
        <v>335</v>
      </c>
      <c r="E43" s="149" t="s">
        <v>336</v>
      </c>
      <c r="F43" s="150">
        <v>884246.21</v>
      </c>
      <c r="G43" s="150">
        <v>884246.21</v>
      </c>
      <c r="H43" s="150"/>
      <c r="I43" s="150"/>
      <c r="J43" s="149"/>
      <c r="K43" s="149"/>
    </row>
    <row r="44" ht="22.8" customHeight="1" spans="1:11">
      <c r="A44" s="147" t="s">
        <v>340</v>
      </c>
      <c r="B44" s="147" t="s">
        <v>326</v>
      </c>
      <c r="C44" s="147" t="s">
        <v>326</v>
      </c>
      <c r="D44" s="148" t="s">
        <v>341</v>
      </c>
      <c r="E44" s="149" t="s">
        <v>342</v>
      </c>
      <c r="F44" s="150">
        <v>125145.6</v>
      </c>
      <c r="G44" s="150">
        <v>125145.6</v>
      </c>
      <c r="H44" s="150"/>
      <c r="I44" s="150"/>
      <c r="J44" s="149"/>
      <c r="K44" s="149"/>
    </row>
    <row r="45" ht="22.8" customHeight="1" spans="1:11">
      <c r="A45" s="147" t="s">
        <v>343</v>
      </c>
      <c r="B45" s="147" t="s">
        <v>344</v>
      </c>
      <c r="C45" s="147" t="s">
        <v>315</v>
      </c>
      <c r="D45" s="148" t="s">
        <v>350</v>
      </c>
      <c r="E45" s="149" t="s">
        <v>351</v>
      </c>
      <c r="F45" s="150">
        <v>62572.8</v>
      </c>
      <c r="G45" s="150">
        <v>62572.8</v>
      </c>
      <c r="H45" s="150"/>
      <c r="I45" s="150"/>
      <c r="J45" s="149"/>
      <c r="K45" s="149"/>
    </row>
    <row r="46" ht="22.8" customHeight="1" spans="1:11">
      <c r="A46" s="147" t="s">
        <v>347</v>
      </c>
      <c r="B46" s="147" t="s">
        <v>315</v>
      </c>
      <c r="C46" s="147" t="s">
        <v>312</v>
      </c>
      <c r="D46" s="148" t="s">
        <v>348</v>
      </c>
      <c r="E46" s="149" t="s">
        <v>349</v>
      </c>
      <c r="F46" s="150">
        <v>93859.2</v>
      </c>
      <c r="G46" s="150">
        <v>93859.2</v>
      </c>
      <c r="H46" s="150"/>
      <c r="I46" s="150"/>
      <c r="J46" s="149"/>
      <c r="K46" s="149"/>
    </row>
    <row r="47" ht="22.8" customHeight="1" spans="1:11">
      <c r="A47" s="144"/>
      <c r="B47" s="144"/>
      <c r="C47" s="144"/>
      <c r="D47" s="145" t="s">
        <v>167</v>
      </c>
      <c r="E47" s="145" t="s">
        <v>168</v>
      </c>
      <c r="F47" s="146">
        <v>13288906.35</v>
      </c>
      <c r="G47" s="146">
        <v>13288906.35</v>
      </c>
      <c r="H47" s="146"/>
      <c r="I47" s="146"/>
      <c r="J47" s="151"/>
      <c r="K47" s="151"/>
    </row>
    <row r="48" ht="22.8" customHeight="1" spans="1:11">
      <c r="A48" s="147" t="s">
        <v>311</v>
      </c>
      <c r="B48" s="147" t="s">
        <v>315</v>
      </c>
      <c r="C48" s="147" t="s">
        <v>315</v>
      </c>
      <c r="D48" s="148" t="s">
        <v>318</v>
      </c>
      <c r="E48" s="149" t="s">
        <v>319</v>
      </c>
      <c r="F48" s="150">
        <v>10107308.43</v>
      </c>
      <c r="G48" s="150">
        <v>10107308.43</v>
      </c>
      <c r="H48" s="150"/>
      <c r="I48" s="150"/>
      <c r="J48" s="149"/>
      <c r="K48" s="149"/>
    </row>
    <row r="49" ht="22.8" customHeight="1" spans="1:11">
      <c r="A49" s="147" t="s">
        <v>340</v>
      </c>
      <c r="B49" s="147" t="s">
        <v>326</v>
      </c>
      <c r="C49" s="147" t="s">
        <v>326</v>
      </c>
      <c r="D49" s="148" t="s">
        <v>341</v>
      </c>
      <c r="E49" s="149" t="s">
        <v>342</v>
      </c>
      <c r="F49" s="150">
        <v>1414043.52</v>
      </c>
      <c r="G49" s="150">
        <v>1414043.52</v>
      </c>
      <c r="H49" s="150"/>
      <c r="I49" s="150"/>
      <c r="J49" s="149"/>
      <c r="K49" s="149"/>
    </row>
    <row r="50" ht="22.8" customHeight="1" spans="1:11">
      <c r="A50" s="147" t="s">
        <v>343</v>
      </c>
      <c r="B50" s="147" t="s">
        <v>344</v>
      </c>
      <c r="C50" s="147" t="s">
        <v>315</v>
      </c>
      <c r="D50" s="148" t="s">
        <v>350</v>
      </c>
      <c r="E50" s="149" t="s">
        <v>351</v>
      </c>
      <c r="F50" s="150">
        <v>707021.76</v>
      </c>
      <c r="G50" s="150">
        <v>707021.76</v>
      </c>
      <c r="H50" s="150"/>
      <c r="I50" s="150"/>
      <c r="J50" s="149"/>
      <c r="K50" s="149"/>
    </row>
    <row r="51" ht="22.8" customHeight="1" spans="1:11">
      <c r="A51" s="147" t="s">
        <v>347</v>
      </c>
      <c r="B51" s="147" t="s">
        <v>315</v>
      </c>
      <c r="C51" s="147" t="s">
        <v>312</v>
      </c>
      <c r="D51" s="148" t="s">
        <v>348</v>
      </c>
      <c r="E51" s="149" t="s">
        <v>349</v>
      </c>
      <c r="F51" s="150">
        <v>1060532.64</v>
      </c>
      <c r="G51" s="150">
        <v>1060532.64</v>
      </c>
      <c r="H51" s="150"/>
      <c r="I51" s="150"/>
      <c r="J51" s="149"/>
      <c r="K51" s="149"/>
    </row>
    <row r="52" ht="22.8" customHeight="1" spans="1:11">
      <c r="A52" s="144"/>
      <c r="B52" s="144"/>
      <c r="C52" s="144"/>
      <c r="D52" s="145" t="s">
        <v>169</v>
      </c>
      <c r="E52" s="145" t="s">
        <v>170</v>
      </c>
      <c r="F52" s="146">
        <v>7644102.68</v>
      </c>
      <c r="G52" s="146">
        <v>7644102.68</v>
      </c>
      <c r="H52" s="146"/>
      <c r="I52" s="146"/>
      <c r="J52" s="151"/>
      <c r="K52" s="151"/>
    </row>
    <row r="53" ht="22.8" customHeight="1" spans="1:11">
      <c r="A53" s="147" t="s">
        <v>311</v>
      </c>
      <c r="B53" s="147" t="s">
        <v>315</v>
      </c>
      <c r="C53" s="147" t="s">
        <v>320</v>
      </c>
      <c r="D53" s="148" t="s">
        <v>321</v>
      </c>
      <c r="E53" s="149" t="s">
        <v>322</v>
      </c>
      <c r="F53" s="150">
        <v>5731483.16</v>
      </c>
      <c r="G53" s="150">
        <v>5731483.16</v>
      </c>
      <c r="H53" s="150"/>
      <c r="I53" s="150"/>
      <c r="J53" s="149"/>
      <c r="K53" s="149"/>
    </row>
    <row r="54" ht="22.8" customHeight="1" spans="1:11">
      <c r="A54" s="147" t="s">
        <v>340</v>
      </c>
      <c r="B54" s="147" t="s">
        <v>326</v>
      </c>
      <c r="C54" s="147" t="s">
        <v>326</v>
      </c>
      <c r="D54" s="148" t="s">
        <v>341</v>
      </c>
      <c r="E54" s="149" t="s">
        <v>342</v>
      </c>
      <c r="F54" s="150">
        <v>850053.12</v>
      </c>
      <c r="G54" s="150">
        <v>850053.12</v>
      </c>
      <c r="H54" s="150"/>
      <c r="I54" s="150"/>
      <c r="J54" s="149"/>
      <c r="K54" s="149"/>
    </row>
    <row r="55" ht="22.8" customHeight="1" spans="1:11">
      <c r="A55" s="147" t="s">
        <v>343</v>
      </c>
      <c r="B55" s="147" t="s">
        <v>344</v>
      </c>
      <c r="C55" s="147" t="s">
        <v>315</v>
      </c>
      <c r="D55" s="148" t="s">
        <v>350</v>
      </c>
      <c r="E55" s="149" t="s">
        <v>351</v>
      </c>
      <c r="F55" s="150">
        <v>425026.56</v>
      </c>
      <c r="G55" s="150">
        <v>425026.56</v>
      </c>
      <c r="H55" s="150"/>
      <c r="I55" s="150"/>
      <c r="J55" s="149"/>
      <c r="K55" s="149"/>
    </row>
    <row r="56" ht="22.8" customHeight="1" spans="1:11">
      <c r="A56" s="147" t="s">
        <v>347</v>
      </c>
      <c r="B56" s="147" t="s">
        <v>315</v>
      </c>
      <c r="C56" s="147" t="s">
        <v>312</v>
      </c>
      <c r="D56" s="148" t="s">
        <v>348</v>
      </c>
      <c r="E56" s="149" t="s">
        <v>349</v>
      </c>
      <c r="F56" s="150">
        <v>637539.84</v>
      </c>
      <c r="G56" s="150">
        <v>637539.84</v>
      </c>
      <c r="H56" s="150"/>
      <c r="I56" s="150"/>
      <c r="J56" s="149"/>
      <c r="K56" s="149"/>
    </row>
    <row r="57" ht="22.8" customHeight="1" spans="1:11">
      <c r="A57" s="144"/>
      <c r="B57" s="144"/>
      <c r="C57" s="144"/>
      <c r="D57" s="145" t="s">
        <v>171</v>
      </c>
      <c r="E57" s="145" t="s">
        <v>172</v>
      </c>
      <c r="F57" s="146">
        <v>8517034.15</v>
      </c>
      <c r="G57" s="146">
        <v>8517034.15</v>
      </c>
      <c r="H57" s="146"/>
      <c r="I57" s="146"/>
      <c r="J57" s="151"/>
      <c r="K57" s="151"/>
    </row>
    <row r="58" ht="22.8" customHeight="1" spans="1:11">
      <c r="A58" s="147" t="s">
        <v>311</v>
      </c>
      <c r="B58" s="147" t="s">
        <v>315</v>
      </c>
      <c r="C58" s="147" t="s">
        <v>320</v>
      </c>
      <c r="D58" s="148" t="s">
        <v>321</v>
      </c>
      <c r="E58" s="149" t="s">
        <v>322</v>
      </c>
      <c r="F58" s="150">
        <v>6385999.75</v>
      </c>
      <c r="G58" s="150">
        <v>6385999.75</v>
      </c>
      <c r="H58" s="150"/>
      <c r="I58" s="150"/>
      <c r="J58" s="149"/>
      <c r="K58" s="149"/>
    </row>
    <row r="59" ht="22.8" customHeight="1" spans="1:11">
      <c r="A59" s="147" t="s">
        <v>340</v>
      </c>
      <c r="B59" s="147" t="s">
        <v>326</v>
      </c>
      <c r="C59" s="147" t="s">
        <v>326</v>
      </c>
      <c r="D59" s="148" t="s">
        <v>341</v>
      </c>
      <c r="E59" s="149" t="s">
        <v>342</v>
      </c>
      <c r="F59" s="150">
        <v>947126.4</v>
      </c>
      <c r="G59" s="150">
        <v>947126.4</v>
      </c>
      <c r="H59" s="150"/>
      <c r="I59" s="150"/>
      <c r="J59" s="149"/>
      <c r="K59" s="149"/>
    </row>
    <row r="60" ht="22.8" customHeight="1" spans="1:11">
      <c r="A60" s="147" t="s">
        <v>343</v>
      </c>
      <c r="B60" s="147" t="s">
        <v>344</v>
      </c>
      <c r="C60" s="147" t="s">
        <v>315</v>
      </c>
      <c r="D60" s="148" t="s">
        <v>350</v>
      </c>
      <c r="E60" s="149" t="s">
        <v>351</v>
      </c>
      <c r="F60" s="150">
        <v>473563.2</v>
      </c>
      <c r="G60" s="150">
        <v>473563.2</v>
      </c>
      <c r="H60" s="150"/>
      <c r="I60" s="150"/>
      <c r="J60" s="149"/>
      <c r="K60" s="149"/>
    </row>
    <row r="61" ht="22.8" customHeight="1" spans="1:11">
      <c r="A61" s="147" t="s">
        <v>347</v>
      </c>
      <c r="B61" s="147" t="s">
        <v>315</v>
      </c>
      <c r="C61" s="147" t="s">
        <v>312</v>
      </c>
      <c r="D61" s="148" t="s">
        <v>348</v>
      </c>
      <c r="E61" s="149" t="s">
        <v>349</v>
      </c>
      <c r="F61" s="150">
        <v>710344.8</v>
      </c>
      <c r="G61" s="150">
        <v>710344.8</v>
      </c>
      <c r="H61" s="150"/>
      <c r="I61" s="150"/>
      <c r="J61" s="149"/>
      <c r="K61" s="149"/>
    </row>
    <row r="62" ht="22.8" customHeight="1" spans="1:11">
      <c r="A62" s="144"/>
      <c r="B62" s="144"/>
      <c r="C62" s="144"/>
      <c r="D62" s="145" t="s">
        <v>173</v>
      </c>
      <c r="E62" s="145" t="s">
        <v>174</v>
      </c>
      <c r="F62" s="146">
        <v>15029270.37</v>
      </c>
      <c r="G62" s="146">
        <v>14717270.37</v>
      </c>
      <c r="H62" s="146">
        <v>312000</v>
      </c>
      <c r="I62" s="146"/>
      <c r="J62" s="151"/>
      <c r="K62" s="151"/>
    </row>
    <row r="63" ht="22.8" customHeight="1" spans="1:11">
      <c r="A63" s="147" t="s">
        <v>311</v>
      </c>
      <c r="B63" s="147" t="s">
        <v>315</v>
      </c>
      <c r="C63" s="147" t="s">
        <v>320</v>
      </c>
      <c r="D63" s="148" t="s">
        <v>321</v>
      </c>
      <c r="E63" s="149" t="s">
        <v>322</v>
      </c>
      <c r="F63" s="150">
        <v>11515084.29</v>
      </c>
      <c r="G63" s="150">
        <v>11203084.29</v>
      </c>
      <c r="H63" s="150">
        <v>312000</v>
      </c>
      <c r="I63" s="150"/>
      <c r="J63" s="149"/>
      <c r="K63" s="149"/>
    </row>
    <row r="64" ht="22.8" customHeight="1" spans="1:11">
      <c r="A64" s="147" t="s">
        <v>340</v>
      </c>
      <c r="B64" s="147" t="s">
        <v>326</v>
      </c>
      <c r="C64" s="147" t="s">
        <v>326</v>
      </c>
      <c r="D64" s="148" t="s">
        <v>341</v>
      </c>
      <c r="E64" s="149" t="s">
        <v>342</v>
      </c>
      <c r="F64" s="150">
        <v>1561860.48</v>
      </c>
      <c r="G64" s="150">
        <v>1561860.48</v>
      </c>
      <c r="H64" s="150"/>
      <c r="I64" s="150"/>
      <c r="J64" s="149"/>
      <c r="K64" s="149"/>
    </row>
    <row r="65" ht="22.8" customHeight="1" spans="1:11">
      <c r="A65" s="147" t="s">
        <v>343</v>
      </c>
      <c r="B65" s="147" t="s">
        <v>344</v>
      </c>
      <c r="C65" s="147" t="s">
        <v>315</v>
      </c>
      <c r="D65" s="148" t="s">
        <v>350</v>
      </c>
      <c r="E65" s="149" t="s">
        <v>351</v>
      </c>
      <c r="F65" s="150">
        <v>780930.24</v>
      </c>
      <c r="G65" s="150">
        <v>780930.24</v>
      </c>
      <c r="H65" s="150"/>
      <c r="I65" s="150"/>
      <c r="J65" s="149"/>
      <c r="K65" s="149"/>
    </row>
    <row r="66" ht="22.8" customHeight="1" spans="1:11">
      <c r="A66" s="147" t="s">
        <v>347</v>
      </c>
      <c r="B66" s="147" t="s">
        <v>315</v>
      </c>
      <c r="C66" s="147" t="s">
        <v>312</v>
      </c>
      <c r="D66" s="148" t="s">
        <v>348</v>
      </c>
      <c r="E66" s="149" t="s">
        <v>349</v>
      </c>
      <c r="F66" s="150">
        <v>1171395.36</v>
      </c>
      <c r="G66" s="150">
        <v>1171395.36</v>
      </c>
      <c r="H66" s="150"/>
      <c r="I66" s="150"/>
      <c r="J66" s="149"/>
      <c r="K66" s="149"/>
    </row>
    <row r="67" ht="22.8" customHeight="1" spans="1:11">
      <c r="A67" s="144"/>
      <c r="B67" s="144"/>
      <c r="C67" s="144"/>
      <c r="D67" s="145" t="s">
        <v>175</v>
      </c>
      <c r="E67" s="145" t="s">
        <v>176</v>
      </c>
      <c r="F67" s="146">
        <v>9808356.58</v>
      </c>
      <c r="G67" s="146">
        <v>9774356.58</v>
      </c>
      <c r="H67" s="146">
        <v>34000</v>
      </c>
      <c r="I67" s="146"/>
      <c r="J67" s="151"/>
      <c r="K67" s="151"/>
    </row>
    <row r="68" ht="22.8" customHeight="1" spans="1:11">
      <c r="A68" s="147" t="s">
        <v>311</v>
      </c>
      <c r="B68" s="147" t="s">
        <v>315</v>
      </c>
      <c r="C68" s="147" t="s">
        <v>315</v>
      </c>
      <c r="D68" s="148" t="s">
        <v>318</v>
      </c>
      <c r="E68" s="149" t="s">
        <v>319</v>
      </c>
      <c r="F68" s="150">
        <v>7477124.74</v>
      </c>
      <c r="G68" s="150">
        <v>7443124.74</v>
      </c>
      <c r="H68" s="150">
        <v>34000</v>
      </c>
      <c r="I68" s="150"/>
      <c r="J68" s="149"/>
      <c r="K68" s="149"/>
    </row>
    <row r="69" ht="22.8" customHeight="1" spans="1:11">
      <c r="A69" s="147" t="s">
        <v>340</v>
      </c>
      <c r="B69" s="147" t="s">
        <v>326</v>
      </c>
      <c r="C69" s="147" t="s">
        <v>326</v>
      </c>
      <c r="D69" s="148" t="s">
        <v>341</v>
      </c>
      <c r="E69" s="149" t="s">
        <v>342</v>
      </c>
      <c r="F69" s="150">
        <v>1036103.04</v>
      </c>
      <c r="G69" s="150">
        <v>1036103.04</v>
      </c>
      <c r="H69" s="150"/>
      <c r="I69" s="150"/>
      <c r="J69" s="149"/>
      <c r="K69" s="149"/>
    </row>
    <row r="70" ht="22.8" customHeight="1" spans="1:11">
      <c r="A70" s="147" t="s">
        <v>343</v>
      </c>
      <c r="B70" s="147" t="s">
        <v>344</v>
      </c>
      <c r="C70" s="147" t="s">
        <v>315</v>
      </c>
      <c r="D70" s="148" t="s">
        <v>350</v>
      </c>
      <c r="E70" s="149" t="s">
        <v>351</v>
      </c>
      <c r="F70" s="150">
        <v>518051.52</v>
      </c>
      <c r="G70" s="150">
        <v>518051.52</v>
      </c>
      <c r="H70" s="150"/>
      <c r="I70" s="150"/>
      <c r="J70" s="149"/>
      <c r="K70" s="149"/>
    </row>
    <row r="71" ht="22.8" customHeight="1" spans="1:11">
      <c r="A71" s="147" t="s">
        <v>347</v>
      </c>
      <c r="B71" s="147" t="s">
        <v>315</v>
      </c>
      <c r="C71" s="147" t="s">
        <v>312</v>
      </c>
      <c r="D71" s="148" t="s">
        <v>348</v>
      </c>
      <c r="E71" s="149" t="s">
        <v>349</v>
      </c>
      <c r="F71" s="150">
        <v>777077.28</v>
      </c>
      <c r="G71" s="150">
        <v>777077.28</v>
      </c>
      <c r="H71" s="150"/>
      <c r="I71" s="150"/>
      <c r="J71" s="149"/>
      <c r="K71" s="149"/>
    </row>
    <row r="72" ht="22.8" customHeight="1" spans="1:11">
      <c r="A72" s="144"/>
      <c r="B72" s="144"/>
      <c r="C72" s="144"/>
      <c r="D72" s="145" t="s">
        <v>177</v>
      </c>
      <c r="E72" s="145" t="s">
        <v>178</v>
      </c>
      <c r="F72" s="146">
        <v>14384183.34</v>
      </c>
      <c r="G72" s="146">
        <v>14309183.34</v>
      </c>
      <c r="H72" s="146">
        <v>75000</v>
      </c>
      <c r="I72" s="146"/>
      <c r="J72" s="151"/>
      <c r="K72" s="151"/>
    </row>
    <row r="73" ht="22.8" customHeight="1" spans="1:11">
      <c r="A73" s="147" t="s">
        <v>311</v>
      </c>
      <c r="B73" s="147" t="s">
        <v>315</v>
      </c>
      <c r="C73" s="147" t="s">
        <v>315</v>
      </c>
      <c r="D73" s="148" t="s">
        <v>318</v>
      </c>
      <c r="E73" s="149" t="s">
        <v>319</v>
      </c>
      <c r="F73" s="150">
        <v>10966579.5</v>
      </c>
      <c r="G73" s="150">
        <v>10891579.5</v>
      </c>
      <c r="H73" s="150">
        <v>75000</v>
      </c>
      <c r="I73" s="150"/>
      <c r="J73" s="149"/>
      <c r="K73" s="149"/>
    </row>
    <row r="74" ht="22.8" customHeight="1" spans="1:11">
      <c r="A74" s="147" t="s">
        <v>340</v>
      </c>
      <c r="B74" s="147" t="s">
        <v>326</v>
      </c>
      <c r="C74" s="147" t="s">
        <v>326</v>
      </c>
      <c r="D74" s="148" t="s">
        <v>341</v>
      </c>
      <c r="E74" s="149" t="s">
        <v>342</v>
      </c>
      <c r="F74" s="150">
        <v>1518935.04</v>
      </c>
      <c r="G74" s="150">
        <v>1518935.04</v>
      </c>
      <c r="H74" s="150"/>
      <c r="I74" s="150"/>
      <c r="J74" s="149"/>
      <c r="K74" s="149"/>
    </row>
    <row r="75" ht="22.8" customHeight="1" spans="1:11">
      <c r="A75" s="147" t="s">
        <v>343</v>
      </c>
      <c r="B75" s="147" t="s">
        <v>344</v>
      </c>
      <c r="C75" s="147" t="s">
        <v>315</v>
      </c>
      <c r="D75" s="148" t="s">
        <v>350</v>
      </c>
      <c r="E75" s="149" t="s">
        <v>351</v>
      </c>
      <c r="F75" s="150">
        <v>759467.52</v>
      </c>
      <c r="G75" s="150">
        <v>759467.52</v>
      </c>
      <c r="H75" s="150"/>
      <c r="I75" s="150"/>
      <c r="J75" s="149"/>
      <c r="K75" s="149"/>
    </row>
    <row r="76" ht="22.8" customHeight="1" spans="1:11">
      <c r="A76" s="147" t="s">
        <v>347</v>
      </c>
      <c r="B76" s="147" t="s">
        <v>315</v>
      </c>
      <c r="C76" s="147" t="s">
        <v>312</v>
      </c>
      <c r="D76" s="148" t="s">
        <v>348</v>
      </c>
      <c r="E76" s="149" t="s">
        <v>349</v>
      </c>
      <c r="F76" s="150">
        <v>1139201.28</v>
      </c>
      <c r="G76" s="150">
        <v>1139201.28</v>
      </c>
      <c r="H76" s="150"/>
      <c r="I76" s="150"/>
      <c r="J76" s="149"/>
      <c r="K76" s="149"/>
    </row>
    <row r="77" ht="22.8" customHeight="1" spans="1:11">
      <c r="A77" s="144"/>
      <c r="B77" s="144"/>
      <c r="C77" s="144"/>
      <c r="D77" s="145" t="s">
        <v>179</v>
      </c>
      <c r="E77" s="145" t="s">
        <v>180</v>
      </c>
      <c r="F77" s="146">
        <v>4223247.08</v>
      </c>
      <c r="G77" s="146">
        <v>4223247.08</v>
      </c>
      <c r="H77" s="146"/>
      <c r="I77" s="146"/>
      <c r="J77" s="151"/>
      <c r="K77" s="151"/>
    </row>
    <row r="78" ht="22.8" customHeight="1" spans="1:11">
      <c r="A78" s="147" t="s">
        <v>311</v>
      </c>
      <c r="B78" s="147" t="s">
        <v>315</v>
      </c>
      <c r="C78" s="147" t="s">
        <v>320</v>
      </c>
      <c r="D78" s="148" t="s">
        <v>321</v>
      </c>
      <c r="E78" s="149" t="s">
        <v>322</v>
      </c>
      <c r="F78" s="150">
        <v>3218618.12</v>
      </c>
      <c r="G78" s="150">
        <v>3218618.12</v>
      </c>
      <c r="H78" s="150"/>
      <c r="I78" s="150"/>
      <c r="J78" s="149"/>
      <c r="K78" s="149"/>
    </row>
    <row r="79" ht="22.8" customHeight="1" spans="1:11">
      <c r="A79" s="147" t="s">
        <v>340</v>
      </c>
      <c r="B79" s="147" t="s">
        <v>326</v>
      </c>
      <c r="C79" s="147" t="s">
        <v>326</v>
      </c>
      <c r="D79" s="148" t="s">
        <v>341</v>
      </c>
      <c r="E79" s="149" t="s">
        <v>342</v>
      </c>
      <c r="F79" s="150">
        <v>446501.76</v>
      </c>
      <c r="G79" s="150">
        <v>446501.76</v>
      </c>
      <c r="H79" s="150"/>
      <c r="I79" s="150"/>
      <c r="J79" s="149"/>
      <c r="K79" s="149"/>
    </row>
    <row r="80" ht="22.8" customHeight="1" spans="1:11">
      <c r="A80" s="147" t="s">
        <v>343</v>
      </c>
      <c r="B80" s="147" t="s">
        <v>344</v>
      </c>
      <c r="C80" s="147" t="s">
        <v>315</v>
      </c>
      <c r="D80" s="148" t="s">
        <v>350</v>
      </c>
      <c r="E80" s="149" t="s">
        <v>351</v>
      </c>
      <c r="F80" s="150">
        <v>223250.88</v>
      </c>
      <c r="G80" s="150">
        <v>223250.88</v>
      </c>
      <c r="H80" s="150"/>
      <c r="I80" s="150"/>
      <c r="J80" s="149"/>
      <c r="K80" s="149"/>
    </row>
    <row r="81" ht="22.8" customHeight="1" spans="1:11">
      <c r="A81" s="147" t="s">
        <v>347</v>
      </c>
      <c r="B81" s="147" t="s">
        <v>315</v>
      </c>
      <c r="C81" s="147" t="s">
        <v>312</v>
      </c>
      <c r="D81" s="148" t="s">
        <v>348</v>
      </c>
      <c r="E81" s="149" t="s">
        <v>349</v>
      </c>
      <c r="F81" s="150">
        <v>334876.32</v>
      </c>
      <c r="G81" s="150">
        <v>334876.32</v>
      </c>
      <c r="H81" s="150"/>
      <c r="I81" s="150"/>
      <c r="J81" s="149"/>
      <c r="K81" s="149"/>
    </row>
    <row r="82" ht="22.8" customHeight="1" spans="1:11">
      <c r="A82" s="144"/>
      <c r="B82" s="144"/>
      <c r="C82" s="144"/>
      <c r="D82" s="145" t="s">
        <v>181</v>
      </c>
      <c r="E82" s="145" t="s">
        <v>182</v>
      </c>
      <c r="F82" s="146">
        <v>2374937.76</v>
      </c>
      <c r="G82" s="146">
        <v>2374937.76</v>
      </c>
      <c r="H82" s="146"/>
      <c r="I82" s="146"/>
      <c r="J82" s="151"/>
      <c r="K82" s="151"/>
    </row>
    <row r="83" ht="22.8" customHeight="1" spans="1:11">
      <c r="A83" s="147" t="s">
        <v>311</v>
      </c>
      <c r="B83" s="147" t="s">
        <v>315</v>
      </c>
      <c r="C83" s="147" t="s">
        <v>315</v>
      </c>
      <c r="D83" s="148" t="s">
        <v>318</v>
      </c>
      <c r="E83" s="149" t="s">
        <v>319</v>
      </c>
      <c r="F83" s="150">
        <v>1825865.76</v>
      </c>
      <c r="G83" s="150">
        <v>1825865.76</v>
      </c>
      <c r="H83" s="150"/>
      <c r="I83" s="150"/>
      <c r="J83" s="149"/>
      <c r="K83" s="149"/>
    </row>
    <row r="84" ht="22.8" customHeight="1" spans="1:11">
      <c r="A84" s="147" t="s">
        <v>340</v>
      </c>
      <c r="B84" s="147" t="s">
        <v>326</v>
      </c>
      <c r="C84" s="147" t="s">
        <v>326</v>
      </c>
      <c r="D84" s="148" t="s">
        <v>341</v>
      </c>
      <c r="E84" s="149" t="s">
        <v>342</v>
      </c>
      <c r="F84" s="150">
        <v>244032</v>
      </c>
      <c r="G84" s="150">
        <v>244032</v>
      </c>
      <c r="H84" s="150"/>
      <c r="I84" s="150"/>
      <c r="J84" s="149"/>
      <c r="K84" s="149"/>
    </row>
    <row r="85" ht="22.8" customHeight="1" spans="1:11">
      <c r="A85" s="147" t="s">
        <v>343</v>
      </c>
      <c r="B85" s="147" t="s">
        <v>344</v>
      </c>
      <c r="C85" s="147" t="s">
        <v>315</v>
      </c>
      <c r="D85" s="148" t="s">
        <v>350</v>
      </c>
      <c r="E85" s="149" t="s">
        <v>351</v>
      </c>
      <c r="F85" s="150">
        <v>122016</v>
      </c>
      <c r="G85" s="150">
        <v>122016</v>
      </c>
      <c r="H85" s="150"/>
      <c r="I85" s="150"/>
      <c r="J85" s="149"/>
      <c r="K85" s="149"/>
    </row>
    <row r="86" ht="22.8" customHeight="1" spans="1:11">
      <c r="A86" s="147" t="s">
        <v>347</v>
      </c>
      <c r="B86" s="147" t="s">
        <v>315</v>
      </c>
      <c r="C86" s="147" t="s">
        <v>312</v>
      </c>
      <c r="D86" s="148" t="s">
        <v>348</v>
      </c>
      <c r="E86" s="149" t="s">
        <v>349</v>
      </c>
      <c r="F86" s="150">
        <v>183024</v>
      </c>
      <c r="G86" s="150">
        <v>183024</v>
      </c>
      <c r="H86" s="150"/>
      <c r="I86" s="150"/>
      <c r="J86" s="149"/>
      <c r="K86" s="149"/>
    </row>
    <row r="87" ht="22.8" customHeight="1" spans="1:11">
      <c r="A87" s="144"/>
      <c r="B87" s="144"/>
      <c r="C87" s="144"/>
      <c r="D87" s="145" t="s">
        <v>183</v>
      </c>
      <c r="E87" s="145" t="s">
        <v>184</v>
      </c>
      <c r="F87" s="146">
        <v>589042.7</v>
      </c>
      <c r="G87" s="146">
        <v>589042.7</v>
      </c>
      <c r="H87" s="146"/>
      <c r="I87" s="146"/>
      <c r="J87" s="151"/>
      <c r="K87" s="151"/>
    </row>
    <row r="88" ht="22.8" customHeight="1" spans="1:11">
      <c r="A88" s="147" t="s">
        <v>311</v>
      </c>
      <c r="B88" s="147" t="s">
        <v>315</v>
      </c>
      <c r="C88" s="147" t="s">
        <v>315</v>
      </c>
      <c r="D88" s="148" t="s">
        <v>318</v>
      </c>
      <c r="E88" s="149" t="s">
        <v>319</v>
      </c>
      <c r="F88" s="150">
        <v>447964.46</v>
      </c>
      <c r="G88" s="150">
        <v>447964.46</v>
      </c>
      <c r="H88" s="150"/>
      <c r="I88" s="150"/>
      <c r="J88" s="149"/>
      <c r="K88" s="149"/>
    </row>
    <row r="89" ht="22.8" customHeight="1" spans="1:11">
      <c r="A89" s="147" t="s">
        <v>340</v>
      </c>
      <c r="B89" s="147" t="s">
        <v>326</v>
      </c>
      <c r="C89" s="147" t="s">
        <v>326</v>
      </c>
      <c r="D89" s="148" t="s">
        <v>341</v>
      </c>
      <c r="E89" s="149" t="s">
        <v>342</v>
      </c>
      <c r="F89" s="150">
        <v>62701.44</v>
      </c>
      <c r="G89" s="150">
        <v>62701.44</v>
      </c>
      <c r="H89" s="150"/>
      <c r="I89" s="150"/>
      <c r="J89" s="149"/>
      <c r="K89" s="149"/>
    </row>
    <row r="90" ht="22.8" customHeight="1" spans="1:11">
      <c r="A90" s="147" t="s">
        <v>343</v>
      </c>
      <c r="B90" s="147" t="s">
        <v>344</v>
      </c>
      <c r="C90" s="147" t="s">
        <v>315</v>
      </c>
      <c r="D90" s="148" t="s">
        <v>350</v>
      </c>
      <c r="E90" s="149" t="s">
        <v>351</v>
      </c>
      <c r="F90" s="150">
        <v>31350.72</v>
      </c>
      <c r="G90" s="150">
        <v>31350.72</v>
      </c>
      <c r="H90" s="150"/>
      <c r="I90" s="150"/>
      <c r="J90" s="149"/>
      <c r="K90" s="149"/>
    </row>
    <row r="91" ht="22.8" customHeight="1" spans="1:11">
      <c r="A91" s="147" t="s">
        <v>347</v>
      </c>
      <c r="B91" s="147" t="s">
        <v>315</v>
      </c>
      <c r="C91" s="147" t="s">
        <v>312</v>
      </c>
      <c r="D91" s="148" t="s">
        <v>348</v>
      </c>
      <c r="E91" s="149" t="s">
        <v>349</v>
      </c>
      <c r="F91" s="150">
        <v>47026.08</v>
      </c>
      <c r="G91" s="150">
        <v>47026.08</v>
      </c>
      <c r="H91" s="150"/>
      <c r="I91" s="150"/>
      <c r="J91" s="149"/>
      <c r="K91" s="149"/>
    </row>
    <row r="92" ht="22.8" customHeight="1" spans="1:11">
      <c r="A92" s="144"/>
      <c r="B92" s="144"/>
      <c r="C92" s="144"/>
      <c r="D92" s="145" t="s">
        <v>185</v>
      </c>
      <c r="E92" s="145" t="s">
        <v>186</v>
      </c>
      <c r="F92" s="146">
        <v>722005.33</v>
      </c>
      <c r="G92" s="146">
        <v>722005.33</v>
      </c>
      <c r="H92" s="146"/>
      <c r="I92" s="146"/>
      <c r="J92" s="151"/>
      <c r="K92" s="151"/>
    </row>
    <row r="93" ht="22.8" customHeight="1" spans="1:11">
      <c r="A93" s="147" t="s">
        <v>311</v>
      </c>
      <c r="B93" s="147" t="s">
        <v>315</v>
      </c>
      <c r="C93" s="147" t="s">
        <v>315</v>
      </c>
      <c r="D93" s="148" t="s">
        <v>318</v>
      </c>
      <c r="E93" s="149" t="s">
        <v>319</v>
      </c>
      <c r="F93" s="150">
        <v>549460.21</v>
      </c>
      <c r="G93" s="150">
        <v>549460.21</v>
      </c>
      <c r="H93" s="150"/>
      <c r="I93" s="150"/>
      <c r="J93" s="149"/>
      <c r="K93" s="149"/>
    </row>
    <row r="94" ht="22.8" customHeight="1" spans="1:11">
      <c r="A94" s="147" t="s">
        <v>340</v>
      </c>
      <c r="B94" s="147" t="s">
        <v>326</v>
      </c>
      <c r="C94" s="147" t="s">
        <v>326</v>
      </c>
      <c r="D94" s="148" t="s">
        <v>341</v>
      </c>
      <c r="E94" s="149" t="s">
        <v>342</v>
      </c>
      <c r="F94" s="150">
        <v>76686.72</v>
      </c>
      <c r="G94" s="150">
        <v>76686.72</v>
      </c>
      <c r="H94" s="150"/>
      <c r="I94" s="150"/>
      <c r="J94" s="149"/>
      <c r="K94" s="149"/>
    </row>
    <row r="95" ht="22.8" customHeight="1" spans="1:11">
      <c r="A95" s="147" t="s">
        <v>343</v>
      </c>
      <c r="B95" s="147" t="s">
        <v>344</v>
      </c>
      <c r="C95" s="147" t="s">
        <v>315</v>
      </c>
      <c r="D95" s="148" t="s">
        <v>350</v>
      </c>
      <c r="E95" s="149" t="s">
        <v>351</v>
      </c>
      <c r="F95" s="150">
        <v>38343.36</v>
      </c>
      <c r="G95" s="150">
        <v>38343.36</v>
      </c>
      <c r="H95" s="150"/>
      <c r="I95" s="150"/>
      <c r="J95" s="149"/>
      <c r="K95" s="149"/>
    </row>
    <row r="96" ht="22.8" customHeight="1" spans="1:11">
      <c r="A96" s="147" t="s">
        <v>347</v>
      </c>
      <c r="B96" s="147" t="s">
        <v>315</v>
      </c>
      <c r="C96" s="147" t="s">
        <v>312</v>
      </c>
      <c r="D96" s="148" t="s">
        <v>348</v>
      </c>
      <c r="E96" s="149" t="s">
        <v>349</v>
      </c>
      <c r="F96" s="150">
        <v>57515.04</v>
      </c>
      <c r="G96" s="150">
        <v>57515.04</v>
      </c>
      <c r="H96" s="150"/>
      <c r="I96" s="150"/>
      <c r="J96" s="149"/>
      <c r="K96" s="149"/>
    </row>
    <row r="97" ht="22.8" customHeight="1" spans="1:11">
      <c r="A97" s="144"/>
      <c r="B97" s="144"/>
      <c r="C97" s="144"/>
      <c r="D97" s="145" t="s">
        <v>187</v>
      </c>
      <c r="E97" s="145" t="s">
        <v>188</v>
      </c>
      <c r="F97" s="146">
        <v>7723276.14</v>
      </c>
      <c r="G97" s="146">
        <v>7723276.14</v>
      </c>
      <c r="H97" s="146"/>
      <c r="I97" s="146"/>
      <c r="J97" s="151"/>
      <c r="K97" s="151"/>
    </row>
    <row r="98" ht="22.8" customHeight="1" spans="1:11">
      <c r="A98" s="147" t="s">
        <v>311</v>
      </c>
      <c r="B98" s="147" t="s">
        <v>315</v>
      </c>
      <c r="C98" s="147" t="s">
        <v>315</v>
      </c>
      <c r="D98" s="148" t="s">
        <v>318</v>
      </c>
      <c r="E98" s="149" t="s">
        <v>319</v>
      </c>
      <c r="F98" s="150">
        <v>5882182.86</v>
      </c>
      <c r="G98" s="150">
        <v>5882182.86</v>
      </c>
      <c r="H98" s="150"/>
      <c r="I98" s="150"/>
      <c r="J98" s="149"/>
      <c r="K98" s="149"/>
    </row>
    <row r="99" ht="22.8" customHeight="1" spans="1:11">
      <c r="A99" s="147" t="s">
        <v>340</v>
      </c>
      <c r="B99" s="147" t="s">
        <v>326</v>
      </c>
      <c r="C99" s="147" t="s">
        <v>326</v>
      </c>
      <c r="D99" s="148" t="s">
        <v>341</v>
      </c>
      <c r="E99" s="149" t="s">
        <v>342</v>
      </c>
      <c r="F99" s="150">
        <v>818263.68</v>
      </c>
      <c r="G99" s="150">
        <v>818263.68</v>
      </c>
      <c r="H99" s="150"/>
      <c r="I99" s="150"/>
      <c r="J99" s="149"/>
      <c r="K99" s="149"/>
    </row>
    <row r="100" ht="22.8" customHeight="1" spans="1:11">
      <c r="A100" s="147" t="s">
        <v>343</v>
      </c>
      <c r="B100" s="147" t="s">
        <v>344</v>
      </c>
      <c r="C100" s="147" t="s">
        <v>315</v>
      </c>
      <c r="D100" s="148" t="s">
        <v>350</v>
      </c>
      <c r="E100" s="149" t="s">
        <v>351</v>
      </c>
      <c r="F100" s="150">
        <v>409131.84</v>
      </c>
      <c r="G100" s="150">
        <v>409131.84</v>
      </c>
      <c r="H100" s="150"/>
      <c r="I100" s="150"/>
      <c r="J100" s="149"/>
      <c r="K100" s="149"/>
    </row>
    <row r="101" ht="22.8" customHeight="1" spans="1:11">
      <c r="A101" s="147" t="s">
        <v>347</v>
      </c>
      <c r="B101" s="147" t="s">
        <v>315</v>
      </c>
      <c r="C101" s="147" t="s">
        <v>312</v>
      </c>
      <c r="D101" s="148" t="s">
        <v>348</v>
      </c>
      <c r="E101" s="149" t="s">
        <v>349</v>
      </c>
      <c r="F101" s="150">
        <v>613697.76</v>
      </c>
      <c r="G101" s="150">
        <v>613697.76</v>
      </c>
      <c r="H101" s="150"/>
      <c r="I101" s="150"/>
      <c r="J101" s="149"/>
      <c r="K101" s="149"/>
    </row>
    <row r="102" ht="22.8" customHeight="1" spans="1:11">
      <c r="A102" s="144"/>
      <c r="B102" s="144"/>
      <c r="C102" s="144"/>
      <c r="D102" s="145" t="s">
        <v>189</v>
      </c>
      <c r="E102" s="145" t="s">
        <v>190</v>
      </c>
      <c r="F102" s="146">
        <v>10025115.08</v>
      </c>
      <c r="G102" s="146">
        <v>10025115.08</v>
      </c>
      <c r="H102" s="146"/>
      <c r="I102" s="146"/>
      <c r="J102" s="151"/>
      <c r="K102" s="151"/>
    </row>
    <row r="103" ht="22.8" customHeight="1" spans="1:11">
      <c r="A103" s="147" t="s">
        <v>311</v>
      </c>
      <c r="B103" s="147" t="s">
        <v>315</v>
      </c>
      <c r="C103" s="147" t="s">
        <v>315</v>
      </c>
      <c r="D103" s="148" t="s">
        <v>318</v>
      </c>
      <c r="E103" s="149" t="s">
        <v>319</v>
      </c>
      <c r="F103" s="150">
        <v>7648886.12</v>
      </c>
      <c r="G103" s="150">
        <v>7648886.12</v>
      </c>
      <c r="H103" s="150"/>
      <c r="I103" s="150"/>
      <c r="J103" s="149"/>
      <c r="K103" s="149"/>
    </row>
    <row r="104" ht="22.8" customHeight="1" spans="1:11">
      <c r="A104" s="147" t="s">
        <v>340</v>
      </c>
      <c r="B104" s="147" t="s">
        <v>326</v>
      </c>
      <c r="C104" s="147" t="s">
        <v>326</v>
      </c>
      <c r="D104" s="148" t="s">
        <v>341</v>
      </c>
      <c r="E104" s="149" t="s">
        <v>342</v>
      </c>
      <c r="F104" s="150">
        <v>1056101.76</v>
      </c>
      <c r="G104" s="150">
        <v>1056101.76</v>
      </c>
      <c r="H104" s="150"/>
      <c r="I104" s="150"/>
      <c r="J104" s="149"/>
      <c r="K104" s="149"/>
    </row>
    <row r="105" ht="22.8" customHeight="1" spans="1:11">
      <c r="A105" s="147" t="s">
        <v>343</v>
      </c>
      <c r="B105" s="147" t="s">
        <v>344</v>
      </c>
      <c r="C105" s="147" t="s">
        <v>315</v>
      </c>
      <c r="D105" s="148" t="s">
        <v>350</v>
      </c>
      <c r="E105" s="149" t="s">
        <v>351</v>
      </c>
      <c r="F105" s="150">
        <v>528050.88</v>
      </c>
      <c r="G105" s="150">
        <v>528050.88</v>
      </c>
      <c r="H105" s="150"/>
      <c r="I105" s="150"/>
      <c r="J105" s="149"/>
      <c r="K105" s="149"/>
    </row>
    <row r="106" ht="22.8" customHeight="1" spans="1:11">
      <c r="A106" s="147" t="s">
        <v>347</v>
      </c>
      <c r="B106" s="147" t="s">
        <v>315</v>
      </c>
      <c r="C106" s="147" t="s">
        <v>312</v>
      </c>
      <c r="D106" s="148" t="s">
        <v>348</v>
      </c>
      <c r="E106" s="149" t="s">
        <v>349</v>
      </c>
      <c r="F106" s="150">
        <v>792076.32</v>
      </c>
      <c r="G106" s="150">
        <v>792076.32</v>
      </c>
      <c r="H106" s="150"/>
      <c r="I106" s="150"/>
      <c r="J106" s="149"/>
      <c r="K106" s="149"/>
    </row>
    <row r="107" ht="22.8" customHeight="1" spans="1:11">
      <c r="A107" s="144"/>
      <c r="B107" s="144"/>
      <c r="C107" s="144"/>
      <c r="D107" s="145" t="s">
        <v>191</v>
      </c>
      <c r="E107" s="145" t="s">
        <v>192</v>
      </c>
      <c r="F107" s="146">
        <v>14679904.18</v>
      </c>
      <c r="G107" s="146">
        <v>14679904.18</v>
      </c>
      <c r="H107" s="146"/>
      <c r="I107" s="146"/>
      <c r="J107" s="151"/>
      <c r="K107" s="151"/>
    </row>
    <row r="108" ht="22.8" customHeight="1" spans="1:11">
      <c r="A108" s="147" t="s">
        <v>311</v>
      </c>
      <c r="B108" s="147" t="s">
        <v>315</v>
      </c>
      <c r="C108" s="147" t="s">
        <v>315</v>
      </c>
      <c r="D108" s="148" t="s">
        <v>318</v>
      </c>
      <c r="E108" s="149" t="s">
        <v>319</v>
      </c>
      <c r="F108" s="150">
        <v>11378516.98</v>
      </c>
      <c r="G108" s="150">
        <v>11378516.98</v>
      </c>
      <c r="H108" s="150"/>
      <c r="I108" s="150"/>
      <c r="J108" s="149"/>
      <c r="K108" s="149"/>
    </row>
    <row r="109" ht="22.8" customHeight="1" spans="1:11">
      <c r="A109" s="147" t="s">
        <v>340</v>
      </c>
      <c r="B109" s="147" t="s">
        <v>326</v>
      </c>
      <c r="C109" s="147" t="s">
        <v>326</v>
      </c>
      <c r="D109" s="148" t="s">
        <v>341</v>
      </c>
      <c r="E109" s="149" t="s">
        <v>342</v>
      </c>
      <c r="F109" s="150">
        <v>1467283.2</v>
      </c>
      <c r="G109" s="150">
        <v>1467283.2</v>
      </c>
      <c r="H109" s="150"/>
      <c r="I109" s="150"/>
      <c r="J109" s="149"/>
      <c r="K109" s="149"/>
    </row>
    <row r="110" ht="22.8" customHeight="1" spans="1:11">
      <c r="A110" s="147" t="s">
        <v>343</v>
      </c>
      <c r="B110" s="147" t="s">
        <v>344</v>
      </c>
      <c r="C110" s="147" t="s">
        <v>315</v>
      </c>
      <c r="D110" s="148" t="s">
        <v>350</v>
      </c>
      <c r="E110" s="149" t="s">
        <v>351</v>
      </c>
      <c r="F110" s="150">
        <v>733641.6</v>
      </c>
      <c r="G110" s="150">
        <v>733641.6</v>
      </c>
      <c r="H110" s="150"/>
      <c r="I110" s="150"/>
      <c r="J110" s="149"/>
      <c r="K110" s="149"/>
    </row>
    <row r="111" ht="22.8" customHeight="1" spans="1:11">
      <c r="A111" s="147" t="s">
        <v>347</v>
      </c>
      <c r="B111" s="147" t="s">
        <v>315</v>
      </c>
      <c r="C111" s="147" t="s">
        <v>312</v>
      </c>
      <c r="D111" s="148" t="s">
        <v>348</v>
      </c>
      <c r="E111" s="149" t="s">
        <v>349</v>
      </c>
      <c r="F111" s="150">
        <v>1100462.4</v>
      </c>
      <c r="G111" s="150">
        <v>1100462.4</v>
      </c>
      <c r="H111" s="150"/>
      <c r="I111" s="150"/>
      <c r="J111" s="149"/>
      <c r="K111" s="149"/>
    </row>
    <row r="112" ht="22.8" customHeight="1" spans="1:11">
      <c r="A112" s="144"/>
      <c r="B112" s="144"/>
      <c r="C112" s="144"/>
      <c r="D112" s="145" t="s">
        <v>193</v>
      </c>
      <c r="E112" s="145" t="s">
        <v>194</v>
      </c>
      <c r="F112" s="146">
        <v>6694254.23</v>
      </c>
      <c r="G112" s="146">
        <v>6694254.23</v>
      </c>
      <c r="H112" s="146"/>
      <c r="I112" s="146"/>
      <c r="J112" s="151"/>
      <c r="K112" s="151"/>
    </row>
    <row r="113" ht="22.8" customHeight="1" spans="1:11">
      <c r="A113" s="147" t="s">
        <v>311</v>
      </c>
      <c r="B113" s="147" t="s">
        <v>315</v>
      </c>
      <c r="C113" s="147" t="s">
        <v>320</v>
      </c>
      <c r="D113" s="148" t="s">
        <v>321</v>
      </c>
      <c r="E113" s="149" t="s">
        <v>322</v>
      </c>
      <c r="F113" s="150">
        <v>5130267.35</v>
      </c>
      <c r="G113" s="150">
        <v>5130267.35</v>
      </c>
      <c r="H113" s="150"/>
      <c r="I113" s="150"/>
      <c r="J113" s="149"/>
      <c r="K113" s="149"/>
    </row>
    <row r="114" ht="22.8" customHeight="1" spans="1:11">
      <c r="A114" s="147" t="s">
        <v>340</v>
      </c>
      <c r="B114" s="147" t="s">
        <v>326</v>
      </c>
      <c r="C114" s="147" t="s">
        <v>326</v>
      </c>
      <c r="D114" s="148" t="s">
        <v>341</v>
      </c>
      <c r="E114" s="149" t="s">
        <v>342</v>
      </c>
      <c r="F114" s="150">
        <v>695105.28</v>
      </c>
      <c r="G114" s="150">
        <v>695105.28</v>
      </c>
      <c r="H114" s="150"/>
      <c r="I114" s="150"/>
      <c r="J114" s="149"/>
      <c r="K114" s="149"/>
    </row>
    <row r="115" ht="22.8" customHeight="1" spans="1:11">
      <c r="A115" s="147" t="s">
        <v>343</v>
      </c>
      <c r="B115" s="147" t="s">
        <v>344</v>
      </c>
      <c r="C115" s="147" t="s">
        <v>315</v>
      </c>
      <c r="D115" s="148" t="s">
        <v>350</v>
      </c>
      <c r="E115" s="149" t="s">
        <v>351</v>
      </c>
      <c r="F115" s="150">
        <v>347552.64</v>
      </c>
      <c r="G115" s="150">
        <v>347552.64</v>
      </c>
      <c r="H115" s="150"/>
      <c r="I115" s="150"/>
      <c r="J115" s="149"/>
      <c r="K115" s="149"/>
    </row>
    <row r="116" ht="22.8" customHeight="1" spans="1:11">
      <c r="A116" s="147" t="s">
        <v>347</v>
      </c>
      <c r="B116" s="147" t="s">
        <v>315</v>
      </c>
      <c r="C116" s="147" t="s">
        <v>312</v>
      </c>
      <c r="D116" s="148" t="s">
        <v>348</v>
      </c>
      <c r="E116" s="149" t="s">
        <v>349</v>
      </c>
      <c r="F116" s="150">
        <v>521328.96</v>
      </c>
      <c r="G116" s="150">
        <v>521328.96</v>
      </c>
      <c r="H116" s="150"/>
      <c r="I116" s="150"/>
      <c r="J116" s="149"/>
      <c r="K116" s="149"/>
    </row>
    <row r="117" ht="22.8" customHeight="1" spans="1:11">
      <c r="A117" s="144"/>
      <c r="B117" s="144"/>
      <c r="C117" s="144"/>
      <c r="D117" s="145" t="s">
        <v>195</v>
      </c>
      <c r="E117" s="145" t="s">
        <v>196</v>
      </c>
      <c r="F117" s="146">
        <v>4341091.91</v>
      </c>
      <c r="G117" s="146">
        <v>4341091.91</v>
      </c>
      <c r="H117" s="146"/>
      <c r="I117" s="146"/>
      <c r="J117" s="151"/>
      <c r="K117" s="151"/>
    </row>
    <row r="118" ht="22.8" customHeight="1" spans="1:11">
      <c r="A118" s="147" t="s">
        <v>311</v>
      </c>
      <c r="B118" s="147" t="s">
        <v>315</v>
      </c>
      <c r="C118" s="147" t="s">
        <v>315</v>
      </c>
      <c r="D118" s="148" t="s">
        <v>318</v>
      </c>
      <c r="E118" s="149" t="s">
        <v>319</v>
      </c>
      <c r="F118" s="150">
        <v>3321209.03</v>
      </c>
      <c r="G118" s="150">
        <v>3321209.03</v>
      </c>
      <c r="H118" s="150"/>
      <c r="I118" s="150"/>
      <c r="J118" s="149"/>
      <c r="K118" s="149"/>
    </row>
    <row r="119" ht="22.8" customHeight="1" spans="1:11">
      <c r="A119" s="147" t="s">
        <v>340</v>
      </c>
      <c r="B119" s="147" t="s">
        <v>326</v>
      </c>
      <c r="C119" s="147" t="s">
        <v>326</v>
      </c>
      <c r="D119" s="148" t="s">
        <v>341</v>
      </c>
      <c r="E119" s="149" t="s">
        <v>342</v>
      </c>
      <c r="F119" s="150">
        <v>453281.28</v>
      </c>
      <c r="G119" s="150">
        <v>453281.28</v>
      </c>
      <c r="H119" s="150"/>
      <c r="I119" s="150"/>
      <c r="J119" s="149"/>
      <c r="K119" s="149"/>
    </row>
    <row r="120" ht="22.8" customHeight="1" spans="1:11">
      <c r="A120" s="147" t="s">
        <v>343</v>
      </c>
      <c r="B120" s="147" t="s">
        <v>344</v>
      </c>
      <c r="C120" s="147" t="s">
        <v>315</v>
      </c>
      <c r="D120" s="148" t="s">
        <v>350</v>
      </c>
      <c r="E120" s="149" t="s">
        <v>351</v>
      </c>
      <c r="F120" s="150">
        <v>226640.64</v>
      </c>
      <c r="G120" s="150">
        <v>226640.64</v>
      </c>
      <c r="H120" s="150"/>
      <c r="I120" s="150"/>
      <c r="J120" s="149"/>
      <c r="K120" s="149"/>
    </row>
    <row r="121" ht="22.8" customHeight="1" spans="1:11">
      <c r="A121" s="147" t="s">
        <v>347</v>
      </c>
      <c r="B121" s="147" t="s">
        <v>315</v>
      </c>
      <c r="C121" s="147" t="s">
        <v>312</v>
      </c>
      <c r="D121" s="148" t="s">
        <v>348</v>
      </c>
      <c r="E121" s="149" t="s">
        <v>349</v>
      </c>
      <c r="F121" s="150">
        <v>339960.96</v>
      </c>
      <c r="G121" s="150">
        <v>339960.96</v>
      </c>
      <c r="H121" s="150"/>
      <c r="I121" s="150"/>
      <c r="J121" s="149"/>
      <c r="K121" s="149"/>
    </row>
    <row r="122" ht="22.8" customHeight="1" spans="1:11">
      <c r="A122" s="144"/>
      <c r="B122" s="144"/>
      <c r="C122" s="144"/>
      <c r="D122" s="145" t="s">
        <v>197</v>
      </c>
      <c r="E122" s="145" t="s">
        <v>198</v>
      </c>
      <c r="F122" s="146">
        <v>2683292.78</v>
      </c>
      <c r="G122" s="146">
        <v>2683292.78</v>
      </c>
      <c r="H122" s="146"/>
      <c r="I122" s="146"/>
      <c r="J122" s="151"/>
      <c r="K122" s="151"/>
    </row>
    <row r="123" ht="22.8" customHeight="1" spans="1:11">
      <c r="A123" s="147" t="s">
        <v>311</v>
      </c>
      <c r="B123" s="147" t="s">
        <v>315</v>
      </c>
      <c r="C123" s="147" t="s">
        <v>315</v>
      </c>
      <c r="D123" s="148" t="s">
        <v>318</v>
      </c>
      <c r="E123" s="149" t="s">
        <v>319</v>
      </c>
      <c r="F123" s="150">
        <v>2070038.54</v>
      </c>
      <c r="G123" s="150">
        <v>2070038.54</v>
      </c>
      <c r="H123" s="150"/>
      <c r="I123" s="150"/>
      <c r="J123" s="149"/>
      <c r="K123" s="149"/>
    </row>
    <row r="124" ht="22.8" customHeight="1" spans="1:11">
      <c r="A124" s="147" t="s">
        <v>340</v>
      </c>
      <c r="B124" s="147" t="s">
        <v>326</v>
      </c>
      <c r="C124" s="147" t="s">
        <v>326</v>
      </c>
      <c r="D124" s="148" t="s">
        <v>341</v>
      </c>
      <c r="E124" s="149" t="s">
        <v>342</v>
      </c>
      <c r="F124" s="150">
        <v>272557.44</v>
      </c>
      <c r="G124" s="150">
        <v>272557.44</v>
      </c>
      <c r="H124" s="150"/>
      <c r="I124" s="150"/>
      <c r="J124" s="149"/>
      <c r="K124" s="149"/>
    </row>
    <row r="125" ht="22.8" customHeight="1" spans="1:11">
      <c r="A125" s="147" t="s">
        <v>343</v>
      </c>
      <c r="B125" s="147" t="s">
        <v>344</v>
      </c>
      <c r="C125" s="147" t="s">
        <v>315</v>
      </c>
      <c r="D125" s="148" t="s">
        <v>350</v>
      </c>
      <c r="E125" s="149" t="s">
        <v>351</v>
      </c>
      <c r="F125" s="150">
        <v>136278.72</v>
      </c>
      <c r="G125" s="150">
        <v>136278.72</v>
      </c>
      <c r="H125" s="150"/>
      <c r="I125" s="150"/>
      <c r="J125" s="149"/>
      <c r="K125" s="149"/>
    </row>
    <row r="126" ht="22.8" customHeight="1" spans="1:11">
      <c r="A126" s="147" t="s">
        <v>347</v>
      </c>
      <c r="B126" s="147" t="s">
        <v>315</v>
      </c>
      <c r="C126" s="147" t="s">
        <v>312</v>
      </c>
      <c r="D126" s="148" t="s">
        <v>348</v>
      </c>
      <c r="E126" s="149" t="s">
        <v>349</v>
      </c>
      <c r="F126" s="150">
        <v>204418.08</v>
      </c>
      <c r="G126" s="150">
        <v>204418.08</v>
      </c>
      <c r="H126" s="150"/>
      <c r="I126" s="150"/>
      <c r="J126" s="149"/>
      <c r="K126" s="149"/>
    </row>
    <row r="127" ht="22.8" customHeight="1" spans="1:11">
      <c r="A127" s="144"/>
      <c r="B127" s="144"/>
      <c r="C127" s="144"/>
      <c r="D127" s="145" t="s">
        <v>199</v>
      </c>
      <c r="E127" s="145" t="s">
        <v>200</v>
      </c>
      <c r="F127" s="146">
        <v>2409436.23</v>
      </c>
      <c r="G127" s="146">
        <v>2409436.23</v>
      </c>
      <c r="H127" s="146"/>
      <c r="I127" s="146"/>
      <c r="J127" s="151"/>
      <c r="K127" s="151"/>
    </row>
    <row r="128" ht="22.8" customHeight="1" spans="1:11">
      <c r="A128" s="147" t="s">
        <v>311</v>
      </c>
      <c r="B128" s="147" t="s">
        <v>315</v>
      </c>
      <c r="C128" s="147" t="s">
        <v>315</v>
      </c>
      <c r="D128" s="148" t="s">
        <v>318</v>
      </c>
      <c r="E128" s="149" t="s">
        <v>319</v>
      </c>
      <c r="F128" s="150">
        <v>1852272.87</v>
      </c>
      <c r="G128" s="150">
        <v>1852272.87</v>
      </c>
      <c r="H128" s="150"/>
      <c r="I128" s="150"/>
      <c r="J128" s="149"/>
      <c r="K128" s="149"/>
    </row>
    <row r="129" ht="22.8" customHeight="1" spans="1:11">
      <c r="A129" s="147" t="s">
        <v>340</v>
      </c>
      <c r="B129" s="147" t="s">
        <v>326</v>
      </c>
      <c r="C129" s="147" t="s">
        <v>326</v>
      </c>
      <c r="D129" s="148" t="s">
        <v>341</v>
      </c>
      <c r="E129" s="149" t="s">
        <v>342</v>
      </c>
      <c r="F129" s="150">
        <v>247628.16</v>
      </c>
      <c r="G129" s="150">
        <v>247628.16</v>
      </c>
      <c r="H129" s="150"/>
      <c r="I129" s="150"/>
      <c r="J129" s="149"/>
      <c r="K129" s="149"/>
    </row>
    <row r="130" ht="22.8" customHeight="1" spans="1:11">
      <c r="A130" s="147" t="s">
        <v>343</v>
      </c>
      <c r="B130" s="147" t="s">
        <v>344</v>
      </c>
      <c r="C130" s="147" t="s">
        <v>315</v>
      </c>
      <c r="D130" s="148" t="s">
        <v>350</v>
      </c>
      <c r="E130" s="149" t="s">
        <v>351</v>
      </c>
      <c r="F130" s="150">
        <v>123814.08</v>
      </c>
      <c r="G130" s="150">
        <v>123814.08</v>
      </c>
      <c r="H130" s="150"/>
      <c r="I130" s="150"/>
      <c r="J130" s="149"/>
      <c r="K130" s="149"/>
    </row>
    <row r="131" ht="22.8" customHeight="1" spans="1:11">
      <c r="A131" s="147" t="s">
        <v>347</v>
      </c>
      <c r="B131" s="147" t="s">
        <v>315</v>
      </c>
      <c r="C131" s="147" t="s">
        <v>312</v>
      </c>
      <c r="D131" s="148" t="s">
        <v>348</v>
      </c>
      <c r="E131" s="149" t="s">
        <v>349</v>
      </c>
      <c r="F131" s="150">
        <v>185721.12</v>
      </c>
      <c r="G131" s="150">
        <v>185721.12</v>
      </c>
      <c r="H131" s="150"/>
      <c r="I131" s="150"/>
      <c r="J131" s="149"/>
      <c r="K131" s="149"/>
    </row>
    <row r="132" ht="22.8" customHeight="1" spans="1:11">
      <c r="A132" s="144"/>
      <c r="B132" s="144"/>
      <c r="C132" s="144"/>
      <c r="D132" s="145" t="s">
        <v>201</v>
      </c>
      <c r="E132" s="145" t="s">
        <v>202</v>
      </c>
      <c r="F132" s="146">
        <v>8994734.06</v>
      </c>
      <c r="G132" s="146">
        <v>8994734.06</v>
      </c>
      <c r="H132" s="146"/>
      <c r="I132" s="146"/>
      <c r="J132" s="151"/>
      <c r="K132" s="151"/>
    </row>
    <row r="133" ht="22.8" customHeight="1" spans="1:11">
      <c r="A133" s="147" t="s">
        <v>311</v>
      </c>
      <c r="B133" s="147" t="s">
        <v>315</v>
      </c>
      <c r="C133" s="147" t="s">
        <v>320</v>
      </c>
      <c r="D133" s="148" t="s">
        <v>321</v>
      </c>
      <c r="E133" s="149" t="s">
        <v>322</v>
      </c>
      <c r="F133" s="150">
        <v>6887334.38</v>
      </c>
      <c r="G133" s="150">
        <v>6887334.38</v>
      </c>
      <c r="H133" s="150"/>
      <c r="I133" s="150"/>
      <c r="J133" s="149"/>
      <c r="K133" s="149"/>
    </row>
    <row r="134" ht="22.8" customHeight="1" spans="1:11">
      <c r="A134" s="147" t="s">
        <v>340</v>
      </c>
      <c r="B134" s="147" t="s">
        <v>326</v>
      </c>
      <c r="C134" s="147" t="s">
        <v>326</v>
      </c>
      <c r="D134" s="148" t="s">
        <v>341</v>
      </c>
      <c r="E134" s="149" t="s">
        <v>342</v>
      </c>
      <c r="F134" s="150">
        <v>936622.08</v>
      </c>
      <c r="G134" s="150">
        <v>936622.08</v>
      </c>
      <c r="H134" s="150"/>
      <c r="I134" s="150"/>
      <c r="J134" s="149"/>
      <c r="K134" s="149"/>
    </row>
    <row r="135" ht="22.8" customHeight="1" spans="1:11">
      <c r="A135" s="147" t="s">
        <v>343</v>
      </c>
      <c r="B135" s="147" t="s">
        <v>344</v>
      </c>
      <c r="C135" s="147" t="s">
        <v>315</v>
      </c>
      <c r="D135" s="148" t="s">
        <v>350</v>
      </c>
      <c r="E135" s="149" t="s">
        <v>351</v>
      </c>
      <c r="F135" s="150">
        <v>468311.04</v>
      </c>
      <c r="G135" s="150">
        <v>468311.04</v>
      </c>
      <c r="H135" s="150"/>
      <c r="I135" s="150"/>
      <c r="J135" s="149"/>
      <c r="K135" s="149"/>
    </row>
    <row r="136" ht="22.8" customHeight="1" spans="1:11">
      <c r="A136" s="147" t="s">
        <v>347</v>
      </c>
      <c r="B136" s="147" t="s">
        <v>315</v>
      </c>
      <c r="C136" s="147" t="s">
        <v>312</v>
      </c>
      <c r="D136" s="148" t="s">
        <v>348</v>
      </c>
      <c r="E136" s="149" t="s">
        <v>349</v>
      </c>
      <c r="F136" s="150">
        <v>702466.56</v>
      </c>
      <c r="G136" s="150">
        <v>702466.56</v>
      </c>
      <c r="H136" s="150"/>
      <c r="I136" s="150"/>
      <c r="J136" s="149"/>
      <c r="K136" s="149"/>
    </row>
    <row r="137" ht="22.8" customHeight="1" spans="1:11">
      <c r="A137" s="144"/>
      <c r="B137" s="144"/>
      <c r="C137" s="144"/>
      <c r="D137" s="145" t="s">
        <v>203</v>
      </c>
      <c r="E137" s="145" t="s">
        <v>204</v>
      </c>
      <c r="F137" s="146">
        <v>5428945.4</v>
      </c>
      <c r="G137" s="146">
        <v>5428945.4</v>
      </c>
      <c r="H137" s="146"/>
      <c r="I137" s="146"/>
      <c r="J137" s="151"/>
      <c r="K137" s="151"/>
    </row>
    <row r="138" ht="22.8" customHeight="1" spans="1:11">
      <c r="A138" s="147" t="s">
        <v>311</v>
      </c>
      <c r="B138" s="147" t="s">
        <v>315</v>
      </c>
      <c r="C138" s="147" t="s">
        <v>315</v>
      </c>
      <c r="D138" s="148" t="s">
        <v>318</v>
      </c>
      <c r="E138" s="149" t="s">
        <v>319</v>
      </c>
      <c r="F138" s="150">
        <v>4161012.44</v>
      </c>
      <c r="G138" s="150">
        <v>4161012.44</v>
      </c>
      <c r="H138" s="150"/>
      <c r="I138" s="150"/>
      <c r="J138" s="149"/>
      <c r="K138" s="149"/>
    </row>
    <row r="139" ht="22.8" customHeight="1" spans="1:11">
      <c r="A139" s="147" t="s">
        <v>340</v>
      </c>
      <c r="B139" s="147" t="s">
        <v>326</v>
      </c>
      <c r="C139" s="147" t="s">
        <v>326</v>
      </c>
      <c r="D139" s="148" t="s">
        <v>341</v>
      </c>
      <c r="E139" s="149" t="s">
        <v>342</v>
      </c>
      <c r="F139" s="150">
        <v>563525.76</v>
      </c>
      <c r="G139" s="150">
        <v>563525.76</v>
      </c>
      <c r="H139" s="150"/>
      <c r="I139" s="150"/>
      <c r="J139" s="149"/>
      <c r="K139" s="149"/>
    </row>
    <row r="140" ht="22.8" customHeight="1" spans="1:11">
      <c r="A140" s="147" t="s">
        <v>343</v>
      </c>
      <c r="B140" s="147" t="s">
        <v>344</v>
      </c>
      <c r="C140" s="147" t="s">
        <v>315</v>
      </c>
      <c r="D140" s="148" t="s">
        <v>350</v>
      </c>
      <c r="E140" s="149" t="s">
        <v>351</v>
      </c>
      <c r="F140" s="150">
        <v>281762.88</v>
      </c>
      <c r="G140" s="150">
        <v>281762.88</v>
      </c>
      <c r="H140" s="150"/>
      <c r="I140" s="150"/>
      <c r="J140" s="149"/>
      <c r="K140" s="149"/>
    </row>
    <row r="141" ht="22.8" customHeight="1" spans="1:11">
      <c r="A141" s="147" t="s">
        <v>347</v>
      </c>
      <c r="B141" s="147" t="s">
        <v>315</v>
      </c>
      <c r="C141" s="147" t="s">
        <v>312</v>
      </c>
      <c r="D141" s="148" t="s">
        <v>348</v>
      </c>
      <c r="E141" s="149" t="s">
        <v>349</v>
      </c>
      <c r="F141" s="150">
        <v>422644.32</v>
      </c>
      <c r="G141" s="150">
        <v>422644.32</v>
      </c>
      <c r="H141" s="150"/>
      <c r="I141" s="150"/>
      <c r="J141" s="149"/>
      <c r="K141" s="149"/>
    </row>
    <row r="142" ht="22.8" customHeight="1" spans="1:11">
      <c r="A142" s="144"/>
      <c r="B142" s="144"/>
      <c r="C142" s="144"/>
      <c r="D142" s="145" t="s">
        <v>205</v>
      </c>
      <c r="E142" s="145" t="s">
        <v>206</v>
      </c>
      <c r="F142" s="146">
        <v>5693269.78</v>
      </c>
      <c r="G142" s="146">
        <v>5693269.78</v>
      </c>
      <c r="H142" s="146"/>
      <c r="I142" s="146"/>
      <c r="J142" s="151"/>
      <c r="K142" s="151"/>
    </row>
    <row r="143" ht="22.8" customHeight="1" spans="1:11">
      <c r="A143" s="147" t="s">
        <v>311</v>
      </c>
      <c r="B143" s="147" t="s">
        <v>315</v>
      </c>
      <c r="C143" s="147" t="s">
        <v>315</v>
      </c>
      <c r="D143" s="148" t="s">
        <v>318</v>
      </c>
      <c r="E143" s="149" t="s">
        <v>319</v>
      </c>
      <c r="F143" s="150">
        <v>4372892.02</v>
      </c>
      <c r="G143" s="150">
        <v>4372892.02</v>
      </c>
      <c r="H143" s="150"/>
      <c r="I143" s="150"/>
      <c r="J143" s="149"/>
      <c r="K143" s="149"/>
    </row>
    <row r="144" ht="22.8" customHeight="1" spans="1:11">
      <c r="A144" s="147" t="s">
        <v>340</v>
      </c>
      <c r="B144" s="147" t="s">
        <v>326</v>
      </c>
      <c r="C144" s="147" t="s">
        <v>326</v>
      </c>
      <c r="D144" s="148" t="s">
        <v>341</v>
      </c>
      <c r="E144" s="149" t="s">
        <v>342</v>
      </c>
      <c r="F144" s="150">
        <v>586834.56</v>
      </c>
      <c r="G144" s="150">
        <v>586834.56</v>
      </c>
      <c r="H144" s="150"/>
      <c r="I144" s="150"/>
      <c r="J144" s="149"/>
      <c r="K144" s="149"/>
    </row>
    <row r="145" ht="22.8" customHeight="1" spans="1:11">
      <c r="A145" s="147" t="s">
        <v>343</v>
      </c>
      <c r="B145" s="147" t="s">
        <v>344</v>
      </c>
      <c r="C145" s="147" t="s">
        <v>315</v>
      </c>
      <c r="D145" s="148" t="s">
        <v>350</v>
      </c>
      <c r="E145" s="149" t="s">
        <v>351</v>
      </c>
      <c r="F145" s="150">
        <v>293417.28</v>
      </c>
      <c r="G145" s="150">
        <v>293417.28</v>
      </c>
      <c r="H145" s="150"/>
      <c r="I145" s="150"/>
      <c r="J145" s="149"/>
      <c r="K145" s="149"/>
    </row>
    <row r="146" ht="22.8" customHeight="1" spans="1:11">
      <c r="A146" s="147" t="s">
        <v>347</v>
      </c>
      <c r="B146" s="147" t="s">
        <v>315</v>
      </c>
      <c r="C146" s="147" t="s">
        <v>312</v>
      </c>
      <c r="D146" s="148" t="s">
        <v>348</v>
      </c>
      <c r="E146" s="149" t="s">
        <v>349</v>
      </c>
      <c r="F146" s="150">
        <v>440125.92</v>
      </c>
      <c r="G146" s="150">
        <v>440125.92</v>
      </c>
      <c r="H146" s="150"/>
      <c r="I146" s="150"/>
      <c r="J146" s="149"/>
      <c r="K146" s="149"/>
    </row>
    <row r="147" ht="22.8" customHeight="1" spans="1:11">
      <c r="A147" s="144"/>
      <c r="B147" s="144"/>
      <c r="C147" s="144"/>
      <c r="D147" s="145" t="s">
        <v>207</v>
      </c>
      <c r="E147" s="145" t="s">
        <v>208</v>
      </c>
      <c r="F147" s="146">
        <v>3233454.74</v>
      </c>
      <c r="G147" s="146">
        <v>3233454.74</v>
      </c>
      <c r="H147" s="146"/>
      <c r="I147" s="146"/>
      <c r="J147" s="151"/>
      <c r="K147" s="151"/>
    </row>
    <row r="148" ht="22.8" customHeight="1" spans="1:11">
      <c r="A148" s="147" t="s">
        <v>311</v>
      </c>
      <c r="B148" s="147" t="s">
        <v>315</v>
      </c>
      <c r="C148" s="147" t="s">
        <v>315</v>
      </c>
      <c r="D148" s="148" t="s">
        <v>318</v>
      </c>
      <c r="E148" s="149" t="s">
        <v>319</v>
      </c>
      <c r="F148" s="150">
        <v>2486388.5</v>
      </c>
      <c r="G148" s="150">
        <v>2486388.5</v>
      </c>
      <c r="H148" s="150"/>
      <c r="I148" s="150"/>
      <c r="J148" s="149"/>
      <c r="K148" s="149"/>
    </row>
    <row r="149" ht="22.8" customHeight="1" spans="1:11">
      <c r="A149" s="147" t="s">
        <v>340</v>
      </c>
      <c r="B149" s="147" t="s">
        <v>326</v>
      </c>
      <c r="C149" s="147" t="s">
        <v>326</v>
      </c>
      <c r="D149" s="148" t="s">
        <v>341</v>
      </c>
      <c r="E149" s="149" t="s">
        <v>342</v>
      </c>
      <c r="F149" s="150">
        <v>332029.44</v>
      </c>
      <c r="G149" s="150">
        <v>332029.44</v>
      </c>
      <c r="H149" s="150"/>
      <c r="I149" s="150"/>
      <c r="J149" s="149"/>
      <c r="K149" s="149"/>
    </row>
    <row r="150" ht="22.8" customHeight="1" spans="1:11">
      <c r="A150" s="147" t="s">
        <v>343</v>
      </c>
      <c r="B150" s="147" t="s">
        <v>344</v>
      </c>
      <c r="C150" s="147" t="s">
        <v>315</v>
      </c>
      <c r="D150" s="148" t="s">
        <v>350</v>
      </c>
      <c r="E150" s="149" t="s">
        <v>351</v>
      </c>
      <c r="F150" s="150">
        <v>166014.72</v>
      </c>
      <c r="G150" s="150">
        <v>166014.72</v>
      </c>
      <c r="H150" s="150"/>
      <c r="I150" s="150"/>
      <c r="J150" s="149"/>
      <c r="K150" s="149"/>
    </row>
    <row r="151" ht="22.8" customHeight="1" spans="1:11">
      <c r="A151" s="147" t="s">
        <v>347</v>
      </c>
      <c r="B151" s="147" t="s">
        <v>315</v>
      </c>
      <c r="C151" s="147" t="s">
        <v>312</v>
      </c>
      <c r="D151" s="148" t="s">
        <v>348</v>
      </c>
      <c r="E151" s="149" t="s">
        <v>349</v>
      </c>
      <c r="F151" s="150">
        <v>249022.08</v>
      </c>
      <c r="G151" s="150">
        <v>249022.08</v>
      </c>
      <c r="H151" s="150"/>
      <c r="I151" s="150"/>
      <c r="J151" s="149"/>
      <c r="K151" s="149"/>
    </row>
    <row r="152" ht="22.8" customHeight="1" spans="1:11">
      <c r="A152" s="144"/>
      <c r="B152" s="144"/>
      <c r="C152" s="144"/>
      <c r="D152" s="145" t="s">
        <v>209</v>
      </c>
      <c r="E152" s="145" t="s">
        <v>210</v>
      </c>
      <c r="F152" s="146">
        <v>4804315.94</v>
      </c>
      <c r="G152" s="146">
        <v>4804315.94</v>
      </c>
      <c r="H152" s="146"/>
      <c r="I152" s="146"/>
      <c r="J152" s="151"/>
      <c r="K152" s="151"/>
    </row>
    <row r="153" ht="22.8" customHeight="1" spans="1:11">
      <c r="A153" s="147" t="s">
        <v>311</v>
      </c>
      <c r="B153" s="147" t="s">
        <v>315</v>
      </c>
      <c r="C153" s="147" t="s">
        <v>320</v>
      </c>
      <c r="D153" s="148" t="s">
        <v>321</v>
      </c>
      <c r="E153" s="149" t="s">
        <v>322</v>
      </c>
      <c r="F153" s="150">
        <v>3656280.26</v>
      </c>
      <c r="G153" s="150">
        <v>3656280.26</v>
      </c>
      <c r="H153" s="150"/>
      <c r="I153" s="150"/>
      <c r="J153" s="149"/>
      <c r="K153" s="149"/>
    </row>
    <row r="154" ht="22.8" customHeight="1" spans="1:11">
      <c r="A154" s="147" t="s">
        <v>340</v>
      </c>
      <c r="B154" s="147" t="s">
        <v>326</v>
      </c>
      <c r="C154" s="147" t="s">
        <v>326</v>
      </c>
      <c r="D154" s="148" t="s">
        <v>341</v>
      </c>
      <c r="E154" s="149" t="s">
        <v>342</v>
      </c>
      <c r="F154" s="150">
        <v>510238.08</v>
      </c>
      <c r="G154" s="150">
        <v>510238.08</v>
      </c>
      <c r="H154" s="150"/>
      <c r="I154" s="150"/>
      <c r="J154" s="149"/>
      <c r="K154" s="149"/>
    </row>
    <row r="155" ht="22.8" customHeight="1" spans="1:11">
      <c r="A155" s="147" t="s">
        <v>343</v>
      </c>
      <c r="B155" s="147" t="s">
        <v>344</v>
      </c>
      <c r="C155" s="147" t="s">
        <v>315</v>
      </c>
      <c r="D155" s="148" t="s">
        <v>350</v>
      </c>
      <c r="E155" s="149" t="s">
        <v>351</v>
      </c>
      <c r="F155" s="150">
        <v>255119.04</v>
      </c>
      <c r="G155" s="150">
        <v>255119.04</v>
      </c>
      <c r="H155" s="150"/>
      <c r="I155" s="150"/>
      <c r="J155" s="149"/>
      <c r="K155" s="149"/>
    </row>
    <row r="156" ht="22.8" customHeight="1" spans="1:11">
      <c r="A156" s="147" t="s">
        <v>347</v>
      </c>
      <c r="B156" s="147" t="s">
        <v>315</v>
      </c>
      <c r="C156" s="147" t="s">
        <v>312</v>
      </c>
      <c r="D156" s="148" t="s">
        <v>348</v>
      </c>
      <c r="E156" s="149" t="s">
        <v>349</v>
      </c>
      <c r="F156" s="150">
        <v>382678.56</v>
      </c>
      <c r="G156" s="150">
        <v>382678.56</v>
      </c>
      <c r="H156" s="150"/>
      <c r="I156" s="150"/>
      <c r="J156" s="149"/>
      <c r="K156" s="149"/>
    </row>
    <row r="157" ht="22.8" customHeight="1" spans="1:11">
      <c r="A157" s="144"/>
      <c r="B157" s="144"/>
      <c r="C157" s="144"/>
      <c r="D157" s="145" t="s">
        <v>211</v>
      </c>
      <c r="E157" s="145" t="s">
        <v>212</v>
      </c>
      <c r="F157" s="146">
        <v>5365328.62</v>
      </c>
      <c r="G157" s="146">
        <v>5365328.62</v>
      </c>
      <c r="H157" s="146"/>
      <c r="I157" s="146"/>
      <c r="J157" s="151"/>
      <c r="K157" s="151"/>
    </row>
    <row r="158" ht="22.8" customHeight="1" spans="1:11">
      <c r="A158" s="147" t="s">
        <v>311</v>
      </c>
      <c r="B158" s="147" t="s">
        <v>315</v>
      </c>
      <c r="C158" s="147" t="s">
        <v>315</v>
      </c>
      <c r="D158" s="148" t="s">
        <v>318</v>
      </c>
      <c r="E158" s="149" t="s">
        <v>319</v>
      </c>
      <c r="F158" s="150">
        <v>4113673.42</v>
      </c>
      <c r="G158" s="150">
        <v>4113673.42</v>
      </c>
      <c r="H158" s="150"/>
      <c r="I158" s="150"/>
      <c r="J158" s="149"/>
      <c r="K158" s="149"/>
    </row>
    <row r="159" ht="22.8" customHeight="1" spans="1:11">
      <c r="A159" s="147" t="s">
        <v>340</v>
      </c>
      <c r="B159" s="147" t="s">
        <v>326</v>
      </c>
      <c r="C159" s="147" t="s">
        <v>326</v>
      </c>
      <c r="D159" s="148" t="s">
        <v>341</v>
      </c>
      <c r="E159" s="149" t="s">
        <v>342</v>
      </c>
      <c r="F159" s="150">
        <v>556291.2</v>
      </c>
      <c r="G159" s="150">
        <v>556291.2</v>
      </c>
      <c r="H159" s="150"/>
      <c r="I159" s="150"/>
      <c r="J159" s="149"/>
      <c r="K159" s="149"/>
    </row>
    <row r="160" ht="22.8" customHeight="1" spans="1:11">
      <c r="A160" s="147" t="s">
        <v>343</v>
      </c>
      <c r="B160" s="147" t="s">
        <v>344</v>
      </c>
      <c r="C160" s="147" t="s">
        <v>315</v>
      </c>
      <c r="D160" s="148" t="s">
        <v>350</v>
      </c>
      <c r="E160" s="149" t="s">
        <v>351</v>
      </c>
      <c r="F160" s="150">
        <v>278145.6</v>
      </c>
      <c r="G160" s="150">
        <v>278145.6</v>
      </c>
      <c r="H160" s="150"/>
      <c r="I160" s="150"/>
      <c r="J160" s="149"/>
      <c r="K160" s="149"/>
    </row>
    <row r="161" ht="22.8" customHeight="1" spans="1:11">
      <c r="A161" s="147" t="s">
        <v>347</v>
      </c>
      <c r="B161" s="147" t="s">
        <v>315</v>
      </c>
      <c r="C161" s="147" t="s">
        <v>312</v>
      </c>
      <c r="D161" s="148" t="s">
        <v>348</v>
      </c>
      <c r="E161" s="149" t="s">
        <v>349</v>
      </c>
      <c r="F161" s="150">
        <v>417218.4</v>
      </c>
      <c r="G161" s="150">
        <v>417218.4</v>
      </c>
      <c r="H161" s="150"/>
      <c r="I161" s="150"/>
      <c r="J161" s="149"/>
      <c r="K161" s="149"/>
    </row>
    <row r="162" ht="22.8" customHeight="1" spans="1:11">
      <c r="A162" s="144"/>
      <c r="B162" s="144"/>
      <c r="C162" s="144"/>
      <c r="D162" s="145" t="s">
        <v>213</v>
      </c>
      <c r="E162" s="145" t="s">
        <v>214</v>
      </c>
      <c r="F162" s="146">
        <v>2859575.13</v>
      </c>
      <c r="G162" s="146">
        <v>2859575.13</v>
      </c>
      <c r="H162" s="146"/>
      <c r="I162" s="146"/>
      <c r="J162" s="151"/>
      <c r="K162" s="151"/>
    </row>
    <row r="163" ht="22.8" customHeight="1" spans="1:11">
      <c r="A163" s="147" t="s">
        <v>311</v>
      </c>
      <c r="B163" s="147" t="s">
        <v>315</v>
      </c>
      <c r="C163" s="147" t="s">
        <v>315</v>
      </c>
      <c r="D163" s="148" t="s">
        <v>318</v>
      </c>
      <c r="E163" s="149" t="s">
        <v>319</v>
      </c>
      <c r="F163" s="150">
        <v>2206417.05</v>
      </c>
      <c r="G163" s="150">
        <v>2206417.05</v>
      </c>
      <c r="H163" s="150"/>
      <c r="I163" s="150"/>
      <c r="J163" s="149"/>
      <c r="K163" s="149"/>
    </row>
    <row r="164" ht="22.8" customHeight="1" spans="1:11">
      <c r="A164" s="147" t="s">
        <v>340</v>
      </c>
      <c r="B164" s="147" t="s">
        <v>326</v>
      </c>
      <c r="C164" s="147" t="s">
        <v>326</v>
      </c>
      <c r="D164" s="148" t="s">
        <v>341</v>
      </c>
      <c r="E164" s="149" t="s">
        <v>342</v>
      </c>
      <c r="F164" s="150">
        <v>290292.48</v>
      </c>
      <c r="G164" s="150">
        <v>290292.48</v>
      </c>
      <c r="H164" s="150"/>
      <c r="I164" s="150"/>
      <c r="J164" s="149"/>
      <c r="K164" s="149"/>
    </row>
    <row r="165" ht="22.8" customHeight="1" spans="1:11">
      <c r="A165" s="147" t="s">
        <v>343</v>
      </c>
      <c r="B165" s="147" t="s">
        <v>344</v>
      </c>
      <c r="C165" s="147" t="s">
        <v>315</v>
      </c>
      <c r="D165" s="148" t="s">
        <v>350</v>
      </c>
      <c r="E165" s="149" t="s">
        <v>351</v>
      </c>
      <c r="F165" s="150">
        <v>145146.24</v>
      </c>
      <c r="G165" s="150">
        <v>145146.24</v>
      </c>
      <c r="H165" s="150"/>
      <c r="I165" s="150"/>
      <c r="J165" s="149"/>
      <c r="K165" s="149"/>
    </row>
    <row r="166" ht="22.8" customHeight="1" spans="1:11">
      <c r="A166" s="147" t="s">
        <v>347</v>
      </c>
      <c r="B166" s="147" t="s">
        <v>315</v>
      </c>
      <c r="C166" s="147" t="s">
        <v>312</v>
      </c>
      <c r="D166" s="148" t="s">
        <v>348</v>
      </c>
      <c r="E166" s="149" t="s">
        <v>349</v>
      </c>
      <c r="F166" s="150">
        <v>217719.36</v>
      </c>
      <c r="G166" s="150">
        <v>217719.36</v>
      </c>
      <c r="H166" s="150"/>
      <c r="I166" s="150"/>
      <c r="J166" s="149"/>
      <c r="K166" s="149"/>
    </row>
    <row r="167" ht="22.8" customHeight="1" spans="1:11">
      <c r="A167" s="144"/>
      <c r="B167" s="144"/>
      <c r="C167" s="144"/>
      <c r="D167" s="145" t="s">
        <v>215</v>
      </c>
      <c r="E167" s="145" t="s">
        <v>216</v>
      </c>
      <c r="F167" s="146">
        <v>8643922.1</v>
      </c>
      <c r="G167" s="146">
        <v>8643922.1</v>
      </c>
      <c r="H167" s="146"/>
      <c r="I167" s="146"/>
      <c r="J167" s="151"/>
      <c r="K167" s="151"/>
    </row>
    <row r="168" ht="22.8" customHeight="1" spans="1:11">
      <c r="A168" s="147" t="s">
        <v>311</v>
      </c>
      <c r="B168" s="147" t="s">
        <v>315</v>
      </c>
      <c r="C168" s="147" t="s">
        <v>320</v>
      </c>
      <c r="D168" s="148" t="s">
        <v>321</v>
      </c>
      <c r="E168" s="149" t="s">
        <v>322</v>
      </c>
      <c r="F168" s="150">
        <v>6630663.86</v>
      </c>
      <c r="G168" s="150">
        <v>6630663.86</v>
      </c>
      <c r="H168" s="150"/>
      <c r="I168" s="150"/>
      <c r="J168" s="149"/>
      <c r="K168" s="149"/>
    </row>
    <row r="169" ht="22.8" customHeight="1" spans="1:11">
      <c r="A169" s="147" t="s">
        <v>340</v>
      </c>
      <c r="B169" s="147" t="s">
        <v>326</v>
      </c>
      <c r="C169" s="147" t="s">
        <v>326</v>
      </c>
      <c r="D169" s="148" t="s">
        <v>341</v>
      </c>
      <c r="E169" s="149" t="s">
        <v>342</v>
      </c>
      <c r="F169" s="150">
        <v>894781.44</v>
      </c>
      <c r="G169" s="150">
        <v>894781.44</v>
      </c>
      <c r="H169" s="150"/>
      <c r="I169" s="150"/>
      <c r="J169" s="149"/>
      <c r="K169" s="149"/>
    </row>
    <row r="170" ht="22.8" customHeight="1" spans="1:11">
      <c r="A170" s="147" t="s">
        <v>343</v>
      </c>
      <c r="B170" s="147" t="s">
        <v>344</v>
      </c>
      <c r="C170" s="147" t="s">
        <v>315</v>
      </c>
      <c r="D170" s="148" t="s">
        <v>350</v>
      </c>
      <c r="E170" s="149" t="s">
        <v>351</v>
      </c>
      <c r="F170" s="150">
        <v>447390.72</v>
      </c>
      <c r="G170" s="150">
        <v>447390.72</v>
      </c>
      <c r="H170" s="150"/>
      <c r="I170" s="150"/>
      <c r="J170" s="149"/>
      <c r="K170" s="149"/>
    </row>
    <row r="171" ht="22.8" customHeight="1" spans="1:11">
      <c r="A171" s="147" t="s">
        <v>347</v>
      </c>
      <c r="B171" s="147" t="s">
        <v>315</v>
      </c>
      <c r="C171" s="147" t="s">
        <v>312</v>
      </c>
      <c r="D171" s="148" t="s">
        <v>348</v>
      </c>
      <c r="E171" s="149" t="s">
        <v>349</v>
      </c>
      <c r="F171" s="150">
        <v>671086.08</v>
      </c>
      <c r="G171" s="150">
        <v>671086.08</v>
      </c>
      <c r="H171" s="150"/>
      <c r="I171" s="150"/>
      <c r="J171" s="149"/>
      <c r="K171" s="149"/>
    </row>
    <row r="172" ht="22.8" customHeight="1" spans="1:11">
      <c r="A172" s="144"/>
      <c r="B172" s="144"/>
      <c r="C172" s="144"/>
      <c r="D172" s="145" t="s">
        <v>217</v>
      </c>
      <c r="E172" s="145" t="s">
        <v>218</v>
      </c>
      <c r="F172" s="146">
        <v>5448404.58</v>
      </c>
      <c r="G172" s="146">
        <v>5448404.58</v>
      </c>
      <c r="H172" s="146"/>
      <c r="I172" s="146"/>
      <c r="J172" s="151"/>
      <c r="K172" s="151"/>
    </row>
    <row r="173" ht="22.8" customHeight="1" spans="1:11">
      <c r="A173" s="147" t="s">
        <v>311</v>
      </c>
      <c r="B173" s="147" t="s">
        <v>315</v>
      </c>
      <c r="C173" s="147" t="s">
        <v>320</v>
      </c>
      <c r="D173" s="148" t="s">
        <v>321</v>
      </c>
      <c r="E173" s="149" t="s">
        <v>322</v>
      </c>
      <c r="F173" s="150">
        <v>4197172.74</v>
      </c>
      <c r="G173" s="150">
        <v>4197172.74</v>
      </c>
      <c r="H173" s="150"/>
      <c r="I173" s="150"/>
      <c r="J173" s="149"/>
      <c r="K173" s="149"/>
    </row>
    <row r="174" ht="22.8" customHeight="1" spans="1:11">
      <c r="A174" s="147" t="s">
        <v>340</v>
      </c>
      <c r="B174" s="147" t="s">
        <v>326</v>
      </c>
      <c r="C174" s="147" t="s">
        <v>326</v>
      </c>
      <c r="D174" s="148" t="s">
        <v>341</v>
      </c>
      <c r="E174" s="149" t="s">
        <v>342</v>
      </c>
      <c r="F174" s="150">
        <v>556103.04</v>
      </c>
      <c r="G174" s="150">
        <v>556103.04</v>
      </c>
      <c r="H174" s="150"/>
      <c r="I174" s="150"/>
      <c r="J174" s="149"/>
      <c r="K174" s="149"/>
    </row>
    <row r="175" ht="22.8" customHeight="1" spans="1:11">
      <c r="A175" s="147" t="s">
        <v>343</v>
      </c>
      <c r="B175" s="147" t="s">
        <v>344</v>
      </c>
      <c r="C175" s="147" t="s">
        <v>315</v>
      </c>
      <c r="D175" s="148" t="s">
        <v>350</v>
      </c>
      <c r="E175" s="149" t="s">
        <v>351</v>
      </c>
      <c r="F175" s="150">
        <v>278051.52</v>
      </c>
      <c r="G175" s="150">
        <v>278051.52</v>
      </c>
      <c r="H175" s="150"/>
      <c r="I175" s="150"/>
      <c r="J175" s="149"/>
      <c r="K175" s="149"/>
    </row>
    <row r="176" ht="22.8" customHeight="1" spans="1:11">
      <c r="A176" s="147" t="s">
        <v>347</v>
      </c>
      <c r="B176" s="147" t="s">
        <v>315</v>
      </c>
      <c r="C176" s="147" t="s">
        <v>312</v>
      </c>
      <c r="D176" s="148" t="s">
        <v>348</v>
      </c>
      <c r="E176" s="149" t="s">
        <v>349</v>
      </c>
      <c r="F176" s="150">
        <v>417077.28</v>
      </c>
      <c r="G176" s="150">
        <v>417077.28</v>
      </c>
      <c r="H176" s="150"/>
      <c r="I176" s="150"/>
      <c r="J176" s="149"/>
      <c r="K176" s="149"/>
    </row>
    <row r="177" ht="22.8" customHeight="1" spans="1:11">
      <c r="A177" s="144"/>
      <c r="B177" s="144"/>
      <c r="C177" s="144"/>
      <c r="D177" s="145" t="s">
        <v>219</v>
      </c>
      <c r="E177" s="145" t="s">
        <v>220</v>
      </c>
      <c r="F177" s="146">
        <v>5707244.86</v>
      </c>
      <c r="G177" s="146">
        <v>5707244.86</v>
      </c>
      <c r="H177" s="146"/>
      <c r="I177" s="146"/>
      <c r="J177" s="151"/>
      <c r="K177" s="151"/>
    </row>
    <row r="178" ht="22.8" customHeight="1" spans="1:11">
      <c r="A178" s="147" t="s">
        <v>311</v>
      </c>
      <c r="B178" s="147" t="s">
        <v>315</v>
      </c>
      <c r="C178" s="147" t="s">
        <v>315</v>
      </c>
      <c r="D178" s="148" t="s">
        <v>318</v>
      </c>
      <c r="E178" s="149" t="s">
        <v>319</v>
      </c>
      <c r="F178" s="150">
        <v>4372861.66</v>
      </c>
      <c r="G178" s="150">
        <v>4372861.66</v>
      </c>
      <c r="H178" s="150"/>
      <c r="I178" s="150"/>
      <c r="J178" s="149"/>
      <c r="K178" s="149"/>
    </row>
    <row r="179" ht="22.8" customHeight="1" spans="1:11">
      <c r="A179" s="147" t="s">
        <v>340</v>
      </c>
      <c r="B179" s="147" t="s">
        <v>326</v>
      </c>
      <c r="C179" s="147" t="s">
        <v>326</v>
      </c>
      <c r="D179" s="148" t="s">
        <v>341</v>
      </c>
      <c r="E179" s="149" t="s">
        <v>342</v>
      </c>
      <c r="F179" s="150">
        <v>593059.2</v>
      </c>
      <c r="G179" s="150">
        <v>593059.2</v>
      </c>
      <c r="H179" s="150"/>
      <c r="I179" s="150"/>
      <c r="J179" s="149"/>
      <c r="K179" s="149"/>
    </row>
    <row r="180" ht="22.8" customHeight="1" spans="1:11">
      <c r="A180" s="147" t="s">
        <v>343</v>
      </c>
      <c r="B180" s="147" t="s">
        <v>344</v>
      </c>
      <c r="C180" s="147" t="s">
        <v>315</v>
      </c>
      <c r="D180" s="148" t="s">
        <v>350</v>
      </c>
      <c r="E180" s="149" t="s">
        <v>351</v>
      </c>
      <c r="F180" s="150">
        <v>296529.6</v>
      </c>
      <c r="G180" s="150">
        <v>296529.6</v>
      </c>
      <c r="H180" s="150"/>
      <c r="I180" s="150"/>
      <c r="J180" s="149"/>
      <c r="K180" s="149"/>
    </row>
    <row r="181" ht="22.8" customHeight="1" spans="1:11">
      <c r="A181" s="147" t="s">
        <v>347</v>
      </c>
      <c r="B181" s="147" t="s">
        <v>315</v>
      </c>
      <c r="C181" s="147" t="s">
        <v>312</v>
      </c>
      <c r="D181" s="148" t="s">
        <v>348</v>
      </c>
      <c r="E181" s="149" t="s">
        <v>349</v>
      </c>
      <c r="F181" s="150">
        <v>444794.4</v>
      </c>
      <c r="G181" s="150">
        <v>444794.4</v>
      </c>
      <c r="H181" s="150"/>
      <c r="I181" s="150"/>
      <c r="J181" s="149"/>
      <c r="K181" s="149"/>
    </row>
    <row r="182" ht="22.8" customHeight="1" spans="1:11">
      <c r="A182" s="144"/>
      <c r="B182" s="144"/>
      <c r="C182" s="144"/>
      <c r="D182" s="145" t="s">
        <v>221</v>
      </c>
      <c r="E182" s="145" t="s">
        <v>222</v>
      </c>
      <c r="F182" s="146">
        <v>3127555.07</v>
      </c>
      <c r="G182" s="146">
        <v>3127555.07</v>
      </c>
      <c r="H182" s="146"/>
      <c r="I182" s="146"/>
      <c r="J182" s="151"/>
      <c r="K182" s="151"/>
    </row>
    <row r="183" ht="22.8" customHeight="1" spans="1:11">
      <c r="A183" s="147" t="s">
        <v>311</v>
      </c>
      <c r="B183" s="147" t="s">
        <v>315</v>
      </c>
      <c r="C183" s="147" t="s">
        <v>315</v>
      </c>
      <c r="D183" s="148" t="s">
        <v>318</v>
      </c>
      <c r="E183" s="149" t="s">
        <v>319</v>
      </c>
      <c r="F183" s="150">
        <v>2411549.63</v>
      </c>
      <c r="G183" s="150">
        <v>2411549.63</v>
      </c>
      <c r="H183" s="150"/>
      <c r="I183" s="150"/>
      <c r="J183" s="149"/>
      <c r="K183" s="149"/>
    </row>
    <row r="184" ht="22.8" customHeight="1" spans="1:11">
      <c r="A184" s="147" t="s">
        <v>340</v>
      </c>
      <c r="B184" s="147" t="s">
        <v>326</v>
      </c>
      <c r="C184" s="147" t="s">
        <v>326</v>
      </c>
      <c r="D184" s="148" t="s">
        <v>341</v>
      </c>
      <c r="E184" s="149" t="s">
        <v>342</v>
      </c>
      <c r="F184" s="150">
        <v>318224.64</v>
      </c>
      <c r="G184" s="150">
        <v>318224.64</v>
      </c>
      <c r="H184" s="150"/>
      <c r="I184" s="150"/>
      <c r="J184" s="149"/>
      <c r="K184" s="149"/>
    </row>
    <row r="185" ht="22.8" customHeight="1" spans="1:11">
      <c r="A185" s="147" t="s">
        <v>343</v>
      </c>
      <c r="B185" s="147" t="s">
        <v>344</v>
      </c>
      <c r="C185" s="147" t="s">
        <v>315</v>
      </c>
      <c r="D185" s="148" t="s">
        <v>350</v>
      </c>
      <c r="E185" s="149" t="s">
        <v>351</v>
      </c>
      <c r="F185" s="150">
        <v>159112.32</v>
      </c>
      <c r="G185" s="150">
        <v>159112.32</v>
      </c>
      <c r="H185" s="150"/>
      <c r="I185" s="150"/>
      <c r="J185" s="149"/>
      <c r="K185" s="149"/>
    </row>
    <row r="186" ht="22.8" customHeight="1" spans="1:11">
      <c r="A186" s="147" t="s">
        <v>347</v>
      </c>
      <c r="B186" s="147" t="s">
        <v>315</v>
      </c>
      <c r="C186" s="147" t="s">
        <v>312</v>
      </c>
      <c r="D186" s="148" t="s">
        <v>348</v>
      </c>
      <c r="E186" s="149" t="s">
        <v>349</v>
      </c>
      <c r="F186" s="150">
        <v>238668.48</v>
      </c>
      <c r="G186" s="150">
        <v>238668.48</v>
      </c>
      <c r="H186" s="150"/>
      <c r="I186" s="150"/>
      <c r="J186" s="149"/>
      <c r="K186" s="149"/>
    </row>
    <row r="187" ht="22.8" customHeight="1" spans="1:11">
      <c r="A187" s="144"/>
      <c r="B187" s="144"/>
      <c r="C187" s="144"/>
      <c r="D187" s="145" t="s">
        <v>223</v>
      </c>
      <c r="E187" s="145" t="s">
        <v>224</v>
      </c>
      <c r="F187" s="146">
        <v>1900701.74</v>
      </c>
      <c r="G187" s="146">
        <v>1900701.74</v>
      </c>
      <c r="H187" s="146"/>
      <c r="I187" s="146"/>
      <c r="J187" s="151"/>
      <c r="K187" s="151"/>
    </row>
    <row r="188" ht="22.8" customHeight="1" spans="1:11">
      <c r="A188" s="147" t="s">
        <v>311</v>
      </c>
      <c r="B188" s="147" t="s">
        <v>315</v>
      </c>
      <c r="C188" s="147" t="s">
        <v>315</v>
      </c>
      <c r="D188" s="148" t="s">
        <v>318</v>
      </c>
      <c r="E188" s="149" t="s">
        <v>319</v>
      </c>
      <c r="F188" s="150">
        <v>1444406.06</v>
      </c>
      <c r="G188" s="150">
        <v>1444406.06</v>
      </c>
      <c r="H188" s="150"/>
      <c r="I188" s="150"/>
      <c r="J188" s="149"/>
      <c r="K188" s="149"/>
    </row>
    <row r="189" ht="22.8" customHeight="1" spans="1:11">
      <c r="A189" s="147" t="s">
        <v>340</v>
      </c>
      <c r="B189" s="147" t="s">
        <v>326</v>
      </c>
      <c r="C189" s="147" t="s">
        <v>326</v>
      </c>
      <c r="D189" s="148" t="s">
        <v>341</v>
      </c>
      <c r="E189" s="149" t="s">
        <v>342</v>
      </c>
      <c r="F189" s="150">
        <v>202798.08</v>
      </c>
      <c r="G189" s="150">
        <v>202798.08</v>
      </c>
      <c r="H189" s="150"/>
      <c r="I189" s="150"/>
      <c r="J189" s="149"/>
      <c r="K189" s="149"/>
    </row>
    <row r="190" ht="22.8" customHeight="1" spans="1:11">
      <c r="A190" s="147" t="s">
        <v>343</v>
      </c>
      <c r="B190" s="147" t="s">
        <v>344</v>
      </c>
      <c r="C190" s="147" t="s">
        <v>315</v>
      </c>
      <c r="D190" s="148" t="s">
        <v>350</v>
      </c>
      <c r="E190" s="149" t="s">
        <v>351</v>
      </c>
      <c r="F190" s="150">
        <v>101399.04</v>
      </c>
      <c r="G190" s="150">
        <v>101399.04</v>
      </c>
      <c r="H190" s="150"/>
      <c r="I190" s="150"/>
      <c r="J190" s="149"/>
      <c r="K190" s="149"/>
    </row>
    <row r="191" ht="22.8" customHeight="1" spans="1:11">
      <c r="A191" s="147" t="s">
        <v>347</v>
      </c>
      <c r="B191" s="147" t="s">
        <v>315</v>
      </c>
      <c r="C191" s="147" t="s">
        <v>312</v>
      </c>
      <c r="D191" s="148" t="s">
        <v>348</v>
      </c>
      <c r="E191" s="149" t="s">
        <v>349</v>
      </c>
      <c r="F191" s="150">
        <v>152098.56</v>
      </c>
      <c r="G191" s="150">
        <v>152098.56</v>
      </c>
      <c r="H191" s="150"/>
      <c r="I191" s="150"/>
      <c r="J191" s="149"/>
      <c r="K191" s="149"/>
    </row>
    <row r="192" ht="22.8" customHeight="1" spans="1:11">
      <c r="A192" s="144"/>
      <c r="B192" s="144"/>
      <c r="C192" s="144"/>
      <c r="D192" s="145" t="s">
        <v>225</v>
      </c>
      <c r="E192" s="145" t="s">
        <v>226</v>
      </c>
      <c r="F192" s="146">
        <v>2465793.44</v>
      </c>
      <c r="G192" s="146">
        <v>2465793.44</v>
      </c>
      <c r="H192" s="146"/>
      <c r="I192" s="146"/>
      <c r="J192" s="151"/>
      <c r="K192" s="151"/>
    </row>
    <row r="193" ht="22.8" customHeight="1" spans="1:11">
      <c r="A193" s="147" t="s">
        <v>311</v>
      </c>
      <c r="B193" s="147" t="s">
        <v>315</v>
      </c>
      <c r="C193" s="147" t="s">
        <v>315</v>
      </c>
      <c r="D193" s="148" t="s">
        <v>318</v>
      </c>
      <c r="E193" s="149" t="s">
        <v>319</v>
      </c>
      <c r="F193" s="150">
        <v>1898672.48</v>
      </c>
      <c r="G193" s="150">
        <v>1898672.48</v>
      </c>
      <c r="H193" s="150"/>
      <c r="I193" s="150"/>
      <c r="J193" s="149"/>
      <c r="K193" s="149"/>
    </row>
    <row r="194" ht="22.8" customHeight="1" spans="1:11">
      <c r="A194" s="147" t="s">
        <v>340</v>
      </c>
      <c r="B194" s="147" t="s">
        <v>326</v>
      </c>
      <c r="C194" s="147" t="s">
        <v>326</v>
      </c>
      <c r="D194" s="148" t="s">
        <v>341</v>
      </c>
      <c r="E194" s="149" t="s">
        <v>342</v>
      </c>
      <c r="F194" s="150">
        <v>252053.76</v>
      </c>
      <c r="G194" s="150">
        <v>252053.76</v>
      </c>
      <c r="H194" s="150"/>
      <c r="I194" s="150"/>
      <c r="J194" s="149"/>
      <c r="K194" s="149"/>
    </row>
    <row r="195" ht="22.8" customHeight="1" spans="1:11">
      <c r="A195" s="147" t="s">
        <v>343</v>
      </c>
      <c r="B195" s="147" t="s">
        <v>344</v>
      </c>
      <c r="C195" s="147" t="s">
        <v>315</v>
      </c>
      <c r="D195" s="148" t="s">
        <v>350</v>
      </c>
      <c r="E195" s="149" t="s">
        <v>351</v>
      </c>
      <c r="F195" s="150">
        <v>126026.88</v>
      </c>
      <c r="G195" s="150">
        <v>126026.88</v>
      </c>
      <c r="H195" s="150"/>
      <c r="I195" s="150"/>
      <c r="J195" s="149"/>
      <c r="K195" s="149"/>
    </row>
    <row r="196" ht="22.8" customHeight="1" spans="1:11">
      <c r="A196" s="147" t="s">
        <v>347</v>
      </c>
      <c r="B196" s="147" t="s">
        <v>315</v>
      </c>
      <c r="C196" s="147" t="s">
        <v>312</v>
      </c>
      <c r="D196" s="148" t="s">
        <v>348</v>
      </c>
      <c r="E196" s="149" t="s">
        <v>349</v>
      </c>
      <c r="F196" s="150">
        <v>189040.32</v>
      </c>
      <c r="G196" s="150">
        <v>189040.32</v>
      </c>
      <c r="H196" s="150"/>
      <c r="I196" s="150"/>
      <c r="J196" s="149"/>
      <c r="K196" s="149"/>
    </row>
    <row r="197" ht="22.8" customHeight="1" spans="1:11">
      <c r="A197" s="144"/>
      <c r="B197" s="144"/>
      <c r="C197" s="144"/>
      <c r="D197" s="145" t="s">
        <v>227</v>
      </c>
      <c r="E197" s="145" t="s">
        <v>228</v>
      </c>
      <c r="F197" s="146">
        <v>3416356.77</v>
      </c>
      <c r="G197" s="146">
        <v>3416356.77</v>
      </c>
      <c r="H197" s="146"/>
      <c r="I197" s="146"/>
      <c r="J197" s="151"/>
      <c r="K197" s="151"/>
    </row>
    <row r="198" ht="22.8" customHeight="1" spans="1:11">
      <c r="A198" s="147" t="s">
        <v>311</v>
      </c>
      <c r="B198" s="147" t="s">
        <v>315</v>
      </c>
      <c r="C198" s="147" t="s">
        <v>320</v>
      </c>
      <c r="D198" s="148" t="s">
        <v>321</v>
      </c>
      <c r="E198" s="149" t="s">
        <v>322</v>
      </c>
      <c r="F198" s="150">
        <v>2615420.13</v>
      </c>
      <c r="G198" s="150">
        <v>2615420.13</v>
      </c>
      <c r="H198" s="150"/>
      <c r="I198" s="150"/>
      <c r="J198" s="149"/>
      <c r="K198" s="149"/>
    </row>
    <row r="199" ht="22.8" customHeight="1" spans="1:11">
      <c r="A199" s="147" t="s">
        <v>340</v>
      </c>
      <c r="B199" s="147" t="s">
        <v>326</v>
      </c>
      <c r="C199" s="147" t="s">
        <v>326</v>
      </c>
      <c r="D199" s="148" t="s">
        <v>341</v>
      </c>
      <c r="E199" s="149" t="s">
        <v>342</v>
      </c>
      <c r="F199" s="150">
        <v>355971.84</v>
      </c>
      <c r="G199" s="150">
        <v>355971.84</v>
      </c>
      <c r="H199" s="150"/>
      <c r="I199" s="150"/>
      <c r="J199" s="149"/>
      <c r="K199" s="149"/>
    </row>
    <row r="200" ht="22.8" customHeight="1" spans="1:11">
      <c r="A200" s="147" t="s">
        <v>343</v>
      </c>
      <c r="B200" s="147" t="s">
        <v>344</v>
      </c>
      <c r="C200" s="147" t="s">
        <v>315</v>
      </c>
      <c r="D200" s="148" t="s">
        <v>350</v>
      </c>
      <c r="E200" s="149" t="s">
        <v>351</v>
      </c>
      <c r="F200" s="150">
        <v>177985.92</v>
      </c>
      <c r="G200" s="150">
        <v>177985.92</v>
      </c>
      <c r="H200" s="150"/>
      <c r="I200" s="150"/>
      <c r="J200" s="149"/>
      <c r="K200" s="149"/>
    </row>
    <row r="201" ht="22.8" customHeight="1" spans="1:11">
      <c r="A201" s="147" t="s">
        <v>347</v>
      </c>
      <c r="B201" s="147" t="s">
        <v>315</v>
      </c>
      <c r="C201" s="147" t="s">
        <v>312</v>
      </c>
      <c r="D201" s="148" t="s">
        <v>348</v>
      </c>
      <c r="E201" s="149" t="s">
        <v>349</v>
      </c>
      <c r="F201" s="150">
        <v>266978.88</v>
      </c>
      <c r="G201" s="150">
        <v>266978.88</v>
      </c>
      <c r="H201" s="150"/>
      <c r="I201" s="150"/>
      <c r="J201" s="149"/>
      <c r="K201" s="149"/>
    </row>
    <row r="202" ht="22.8" customHeight="1" spans="1:11">
      <c r="A202" s="144"/>
      <c r="B202" s="144"/>
      <c r="C202" s="144"/>
      <c r="D202" s="145" t="s">
        <v>229</v>
      </c>
      <c r="E202" s="145" t="s">
        <v>230</v>
      </c>
      <c r="F202" s="146">
        <v>4719776.91</v>
      </c>
      <c r="G202" s="146">
        <v>4719776.91</v>
      </c>
      <c r="H202" s="146"/>
      <c r="I202" s="146"/>
      <c r="J202" s="151"/>
      <c r="K202" s="151"/>
    </row>
    <row r="203" ht="22.8" customHeight="1" spans="1:11">
      <c r="A203" s="147" t="s">
        <v>311</v>
      </c>
      <c r="B203" s="147" t="s">
        <v>315</v>
      </c>
      <c r="C203" s="147" t="s">
        <v>315</v>
      </c>
      <c r="D203" s="148" t="s">
        <v>318</v>
      </c>
      <c r="E203" s="149" t="s">
        <v>319</v>
      </c>
      <c r="F203" s="150">
        <v>3632946.99</v>
      </c>
      <c r="G203" s="150">
        <v>3632946.99</v>
      </c>
      <c r="H203" s="150"/>
      <c r="I203" s="150"/>
      <c r="J203" s="149"/>
      <c r="K203" s="149"/>
    </row>
    <row r="204" ht="22.8" customHeight="1" spans="1:11">
      <c r="A204" s="147" t="s">
        <v>340</v>
      </c>
      <c r="B204" s="147" t="s">
        <v>326</v>
      </c>
      <c r="C204" s="147" t="s">
        <v>326</v>
      </c>
      <c r="D204" s="148" t="s">
        <v>341</v>
      </c>
      <c r="E204" s="149" t="s">
        <v>342</v>
      </c>
      <c r="F204" s="150">
        <v>483035.52</v>
      </c>
      <c r="G204" s="150">
        <v>483035.52</v>
      </c>
      <c r="H204" s="150"/>
      <c r="I204" s="150"/>
      <c r="J204" s="149"/>
      <c r="K204" s="149"/>
    </row>
    <row r="205" ht="22.8" customHeight="1" spans="1:11">
      <c r="A205" s="147" t="s">
        <v>343</v>
      </c>
      <c r="B205" s="147" t="s">
        <v>344</v>
      </c>
      <c r="C205" s="147" t="s">
        <v>315</v>
      </c>
      <c r="D205" s="148" t="s">
        <v>350</v>
      </c>
      <c r="E205" s="149" t="s">
        <v>351</v>
      </c>
      <c r="F205" s="150">
        <v>241517.76</v>
      </c>
      <c r="G205" s="150">
        <v>241517.76</v>
      </c>
      <c r="H205" s="150"/>
      <c r="I205" s="150"/>
      <c r="J205" s="149"/>
      <c r="K205" s="149"/>
    </row>
    <row r="206" ht="22.8" customHeight="1" spans="1:11">
      <c r="A206" s="147" t="s">
        <v>347</v>
      </c>
      <c r="B206" s="147" t="s">
        <v>315</v>
      </c>
      <c r="C206" s="147" t="s">
        <v>312</v>
      </c>
      <c r="D206" s="148" t="s">
        <v>348</v>
      </c>
      <c r="E206" s="149" t="s">
        <v>349</v>
      </c>
      <c r="F206" s="150">
        <v>362276.64</v>
      </c>
      <c r="G206" s="150">
        <v>362276.64</v>
      </c>
      <c r="H206" s="150"/>
      <c r="I206" s="150"/>
      <c r="J206" s="149"/>
      <c r="K206" s="149"/>
    </row>
    <row r="207" ht="22.8" customHeight="1" spans="1:11">
      <c r="A207" s="144"/>
      <c r="B207" s="144"/>
      <c r="C207" s="144"/>
      <c r="D207" s="145" t="s">
        <v>231</v>
      </c>
      <c r="E207" s="145" t="s">
        <v>232</v>
      </c>
      <c r="F207" s="146">
        <v>10437750.82</v>
      </c>
      <c r="G207" s="146">
        <v>10437750.82</v>
      </c>
      <c r="H207" s="146"/>
      <c r="I207" s="146"/>
      <c r="J207" s="151"/>
      <c r="K207" s="151"/>
    </row>
    <row r="208" ht="22.8" customHeight="1" spans="1:11">
      <c r="A208" s="147" t="s">
        <v>311</v>
      </c>
      <c r="B208" s="147" t="s">
        <v>315</v>
      </c>
      <c r="C208" s="147" t="s">
        <v>320</v>
      </c>
      <c r="D208" s="148" t="s">
        <v>321</v>
      </c>
      <c r="E208" s="149" t="s">
        <v>322</v>
      </c>
      <c r="F208" s="150">
        <v>8015414.5</v>
      </c>
      <c r="G208" s="150">
        <v>8015414.5</v>
      </c>
      <c r="H208" s="150"/>
      <c r="I208" s="150"/>
      <c r="J208" s="149"/>
      <c r="K208" s="149"/>
    </row>
    <row r="209" ht="22.8" customHeight="1" spans="1:11">
      <c r="A209" s="147" t="s">
        <v>340</v>
      </c>
      <c r="B209" s="147" t="s">
        <v>326</v>
      </c>
      <c r="C209" s="147" t="s">
        <v>326</v>
      </c>
      <c r="D209" s="148" t="s">
        <v>341</v>
      </c>
      <c r="E209" s="149" t="s">
        <v>342</v>
      </c>
      <c r="F209" s="150">
        <v>1076593.92</v>
      </c>
      <c r="G209" s="150">
        <v>1076593.92</v>
      </c>
      <c r="H209" s="150"/>
      <c r="I209" s="150"/>
      <c r="J209" s="149"/>
      <c r="K209" s="149"/>
    </row>
    <row r="210" ht="22.8" customHeight="1" spans="1:11">
      <c r="A210" s="147" t="s">
        <v>343</v>
      </c>
      <c r="B210" s="147" t="s">
        <v>344</v>
      </c>
      <c r="C210" s="147" t="s">
        <v>315</v>
      </c>
      <c r="D210" s="148" t="s">
        <v>350</v>
      </c>
      <c r="E210" s="149" t="s">
        <v>351</v>
      </c>
      <c r="F210" s="150">
        <v>538296.96</v>
      </c>
      <c r="G210" s="150">
        <v>538296.96</v>
      </c>
      <c r="H210" s="150"/>
      <c r="I210" s="150"/>
      <c r="J210" s="149"/>
      <c r="K210" s="149"/>
    </row>
    <row r="211" ht="22.8" customHeight="1" spans="1:11">
      <c r="A211" s="147" t="s">
        <v>347</v>
      </c>
      <c r="B211" s="147" t="s">
        <v>315</v>
      </c>
      <c r="C211" s="147" t="s">
        <v>312</v>
      </c>
      <c r="D211" s="148" t="s">
        <v>348</v>
      </c>
      <c r="E211" s="149" t="s">
        <v>349</v>
      </c>
      <c r="F211" s="150">
        <v>807445.44</v>
      </c>
      <c r="G211" s="150">
        <v>807445.44</v>
      </c>
      <c r="H211" s="150"/>
      <c r="I211" s="150"/>
      <c r="J211" s="149"/>
      <c r="K211" s="149"/>
    </row>
    <row r="212" ht="22.8" customHeight="1" spans="1:11">
      <c r="A212" s="144"/>
      <c r="B212" s="144"/>
      <c r="C212" s="144"/>
      <c r="D212" s="145" t="s">
        <v>233</v>
      </c>
      <c r="E212" s="145" t="s">
        <v>234</v>
      </c>
      <c r="F212" s="146">
        <v>11533054.98</v>
      </c>
      <c r="G212" s="146">
        <v>11533054.98</v>
      </c>
      <c r="H212" s="146"/>
      <c r="I212" s="146"/>
      <c r="J212" s="151"/>
      <c r="K212" s="151"/>
    </row>
    <row r="213" ht="22.8" customHeight="1" spans="1:11">
      <c r="A213" s="147" t="s">
        <v>311</v>
      </c>
      <c r="B213" s="147" t="s">
        <v>315</v>
      </c>
      <c r="C213" s="147" t="s">
        <v>315</v>
      </c>
      <c r="D213" s="148" t="s">
        <v>318</v>
      </c>
      <c r="E213" s="149" t="s">
        <v>319</v>
      </c>
      <c r="F213" s="150">
        <v>8896684.26</v>
      </c>
      <c r="G213" s="150">
        <v>8896684.26</v>
      </c>
      <c r="H213" s="150"/>
      <c r="I213" s="150"/>
      <c r="J213" s="149"/>
      <c r="K213" s="149"/>
    </row>
    <row r="214" ht="22.8" customHeight="1" spans="1:11">
      <c r="A214" s="147" t="s">
        <v>340</v>
      </c>
      <c r="B214" s="147" t="s">
        <v>326</v>
      </c>
      <c r="C214" s="147" t="s">
        <v>326</v>
      </c>
      <c r="D214" s="148" t="s">
        <v>341</v>
      </c>
      <c r="E214" s="149" t="s">
        <v>342</v>
      </c>
      <c r="F214" s="150">
        <v>1171720.32</v>
      </c>
      <c r="G214" s="150">
        <v>1171720.32</v>
      </c>
      <c r="H214" s="150"/>
      <c r="I214" s="150"/>
      <c r="J214" s="149"/>
      <c r="K214" s="149"/>
    </row>
    <row r="215" ht="22.8" customHeight="1" spans="1:11">
      <c r="A215" s="147" t="s">
        <v>343</v>
      </c>
      <c r="B215" s="147" t="s">
        <v>344</v>
      </c>
      <c r="C215" s="147" t="s">
        <v>315</v>
      </c>
      <c r="D215" s="148" t="s">
        <v>350</v>
      </c>
      <c r="E215" s="149" t="s">
        <v>351</v>
      </c>
      <c r="F215" s="150">
        <v>585860.16</v>
      </c>
      <c r="G215" s="150">
        <v>585860.16</v>
      </c>
      <c r="H215" s="150"/>
      <c r="I215" s="150"/>
      <c r="J215" s="149"/>
      <c r="K215" s="149"/>
    </row>
    <row r="216" ht="22.8" customHeight="1" spans="1:11">
      <c r="A216" s="147" t="s">
        <v>347</v>
      </c>
      <c r="B216" s="147" t="s">
        <v>315</v>
      </c>
      <c r="C216" s="147" t="s">
        <v>312</v>
      </c>
      <c r="D216" s="148" t="s">
        <v>348</v>
      </c>
      <c r="E216" s="149" t="s">
        <v>349</v>
      </c>
      <c r="F216" s="150">
        <v>878790.24</v>
      </c>
      <c r="G216" s="150">
        <v>878790.24</v>
      </c>
      <c r="H216" s="150"/>
      <c r="I216" s="150"/>
      <c r="J216" s="149"/>
      <c r="K216" s="149"/>
    </row>
    <row r="217" ht="22.8" customHeight="1" spans="1:11">
      <c r="A217" s="144"/>
      <c r="B217" s="144"/>
      <c r="C217" s="144"/>
      <c r="D217" s="145" t="s">
        <v>235</v>
      </c>
      <c r="E217" s="145" t="s">
        <v>236</v>
      </c>
      <c r="F217" s="146">
        <v>5694740.46</v>
      </c>
      <c r="G217" s="146">
        <v>5694740.46</v>
      </c>
      <c r="H217" s="146"/>
      <c r="I217" s="146"/>
      <c r="J217" s="151"/>
      <c r="K217" s="151"/>
    </row>
    <row r="218" ht="22.8" customHeight="1" spans="1:11">
      <c r="A218" s="147" t="s">
        <v>311</v>
      </c>
      <c r="B218" s="147" t="s">
        <v>315</v>
      </c>
      <c r="C218" s="147" t="s">
        <v>315</v>
      </c>
      <c r="D218" s="148" t="s">
        <v>318</v>
      </c>
      <c r="E218" s="149" t="s">
        <v>319</v>
      </c>
      <c r="F218" s="150">
        <v>4409484.3</v>
      </c>
      <c r="G218" s="150">
        <v>4409484.3</v>
      </c>
      <c r="H218" s="150"/>
      <c r="I218" s="150"/>
      <c r="J218" s="149"/>
      <c r="K218" s="149"/>
    </row>
    <row r="219" ht="22.8" customHeight="1" spans="1:11">
      <c r="A219" s="147" t="s">
        <v>340</v>
      </c>
      <c r="B219" s="147" t="s">
        <v>326</v>
      </c>
      <c r="C219" s="147" t="s">
        <v>326</v>
      </c>
      <c r="D219" s="148" t="s">
        <v>341</v>
      </c>
      <c r="E219" s="149" t="s">
        <v>342</v>
      </c>
      <c r="F219" s="150">
        <v>571224.96</v>
      </c>
      <c r="G219" s="150">
        <v>571224.96</v>
      </c>
      <c r="H219" s="150"/>
      <c r="I219" s="150"/>
      <c r="J219" s="149"/>
      <c r="K219" s="149"/>
    </row>
    <row r="220" ht="22.8" customHeight="1" spans="1:11">
      <c r="A220" s="147" t="s">
        <v>343</v>
      </c>
      <c r="B220" s="147" t="s">
        <v>344</v>
      </c>
      <c r="C220" s="147" t="s">
        <v>315</v>
      </c>
      <c r="D220" s="148" t="s">
        <v>350</v>
      </c>
      <c r="E220" s="149" t="s">
        <v>351</v>
      </c>
      <c r="F220" s="150">
        <v>285612.48</v>
      </c>
      <c r="G220" s="150">
        <v>285612.48</v>
      </c>
      <c r="H220" s="150"/>
      <c r="I220" s="150"/>
      <c r="J220" s="149"/>
      <c r="K220" s="149"/>
    </row>
    <row r="221" ht="22.8" customHeight="1" spans="1:11">
      <c r="A221" s="147" t="s">
        <v>347</v>
      </c>
      <c r="B221" s="147" t="s">
        <v>315</v>
      </c>
      <c r="C221" s="147" t="s">
        <v>312</v>
      </c>
      <c r="D221" s="148" t="s">
        <v>348</v>
      </c>
      <c r="E221" s="149" t="s">
        <v>349</v>
      </c>
      <c r="F221" s="150">
        <v>428418.72</v>
      </c>
      <c r="G221" s="150">
        <v>428418.72</v>
      </c>
      <c r="H221" s="150"/>
      <c r="I221" s="150"/>
      <c r="J221" s="149"/>
      <c r="K221" s="149"/>
    </row>
    <row r="222" ht="22.8" customHeight="1" spans="1:11">
      <c r="A222" s="144"/>
      <c r="B222" s="144"/>
      <c r="C222" s="144"/>
      <c r="D222" s="145" t="s">
        <v>237</v>
      </c>
      <c r="E222" s="145" t="s">
        <v>238</v>
      </c>
      <c r="F222" s="146">
        <v>3981476.29</v>
      </c>
      <c r="G222" s="146">
        <v>3981476.29</v>
      </c>
      <c r="H222" s="146"/>
      <c r="I222" s="146"/>
      <c r="J222" s="151"/>
      <c r="K222" s="151"/>
    </row>
    <row r="223" ht="22.8" customHeight="1" spans="1:11">
      <c r="A223" s="147" t="s">
        <v>311</v>
      </c>
      <c r="B223" s="147" t="s">
        <v>315</v>
      </c>
      <c r="C223" s="147" t="s">
        <v>315</v>
      </c>
      <c r="D223" s="148" t="s">
        <v>318</v>
      </c>
      <c r="E223" s="149" t="s">
        <v>319</v>
      </c>
      <c r="F223" s="150">
        <v>3083819.17</v>
      </c>
      <c r="G223" s="150">
        <v>3083819.17</v>
      </c>
      <c r="H223" s="150"/>
      <c r="I223" s="150"/>
      <c r="J223" s="149"/>
      <c r="K223" s="149"/>
    </row>
    <row r="224" ht="22.8" customHeight="1" spans="1:11">
      <c r="A224" s="147" t="s">
        <v>340</v>
      </c>
      <c r="B224" s="147" t="s">
        <v>326</v>
      </c>
      <c r="C224" s="147" t="s">
        <v>326</v>
      </c>
      <c r="D224" s="148" t="s">
        <v>341</v>
      </c>
      <c r="E224" s="149" t="s">
        <v>342</v>
      </c>
      <c r="F224" s="150">
        <v>398958.72</v>
      </c>
      <c r="G224" s="150">
        <v>398958.72</v>
      </c>
      <c r="H224" s="150"/>
      <c r="I224" s="150"/>
      <c r="J224" s="149"/>
      <c r="K224" s="149"/>
    </row>
    <row r="225" ht="22.8" customHeight="1" spans="1:11">
      <c r="A225" s="147" t="s">
        <v>343</v>
      </c>
      <c r="B225" s="147" t="s">
        <v>344</v>
      </c>
      <c r="C225" s="147" t="s">
        <v>315</v>
      </c>
      <c r="D225" s="148" t="s">
        <v>350</v>
      </c>
      <c r="E225" s="149" t="s">
        <v>351</v>
      </c>
      <c r="F225" s="150">
        <v>199479.36</v>
      </c>
      <c r="G225" s="150">
        <v>199479.36</v>
      </c>
      <c r="H225" s="150"/>
      <c r="I225" s="150"/>
      <c r="J225" s="149"/>
      <c r="K225" s="149"/>
    </row>
    <row r="226" ht="22.8" customHeight="1" spans="1:11">
      <c r="A226" s="147" t="s">
        <v>347</v>
      </c>
      <c r="B226" s="147" t="s">
        <v>315</v>
      </c>
      <c r="C226" s="147" t="s">
        <v>312</v>
      </c>
      <c r="D226" s="148" t="s">
        <v>348</v>
      </c>
      <c r="E226" s="149" t="s">
        <v>349</v>
      </c>
      <c r="F226" s="150">
        <v>299219.04</v>
      </c>
      <c r="G226" s="150">
        <v>299219.04</v>
      </c>
      <c r="H226" s="150"/>
      <c r="I226" s="150"/>
      <c r="J226" s="149"/>
      <c r="K226" s="149"/>
    </row>
    <row r="227" ht="22.8" customHeight="1" spans="1:11">
      <c r="A227" s="144"/>
      <c r="B227" s="144"/>
      <c r="C227" s="144"/>
      <c r="D227" s="145" t="s">
        <v>239</v>
      </c>
      <c r="E227" s="145" t="s">
        <v>240</v>
      </c>
      <c r="F227" s="146">
        <v>3531900.37</v>
      </c>
      <c r="G227" s="146">
        <v>3531900.37</v>
      </c>
      <c r="H227" s="146"/>
      <c r="I227" s="146"/>
      <c r="J227" s="151"/>
      <c r="K227" s="151"/>
    </row>
    <row r="228" ht="22.8" customHeight="1" spans="1:11">
      <c r="A228" s="147" t="s">
        <v>311</v>
      </c>
      <c r="B228" s="147" t="s">
        <v>315</v>
      </c>
      <c r="C228" s="147" t="s">
        <v>315</v>
      </c>
      <c r="D228" s="148" t="s">
        <v>318</v>
      </c>
      <c r="E228" s="149" t="s">
        <v>319</v>
      </c>
      <c r="F228" s="150">
        <v>2730937.81</v>
      </c>
      <c r="G228" s="150">
        <v>2730937.81</v>
      </c>
      <c r="H228" s="150"/>
      <c r="I228" s="150"/>
      <c r="J228" s="149"/>
      <c r="K228" s="149"/>
    </row>
    <row r="229" ht="22.8" customHeight="1" spans="1:11">
      <c r="A229" s="147" t="s">
        <v>340</v>
      </c>
      <c r="B229" s="147" t="s">
        <v>326</v>
      </c>
      <c r="C229" s="147" t="s">
        <v>326</v>
      </c>
      <c r="D229" s="148" t="s">
        <v>341</v>
      </c>
      <c r="E229" s="149" t="s">
        <v>342</v>
      </c>
      <c r="F229" s="150">
        <v>355983.36</v>
      </c>
      <c r="G229" s="150">
        <v>355983.36</v>
      </c>
      <c r="H229" s="150"/>
      <c r="I229" s="150"/>
      <c r="J229" s="149"/>
      <c r="K229" s="149"/>
    </row>
    <row r="230" ht="22.8" customHeight="1" spans="1:11">
      <c r="A230" s="147" t="s">
        <v>343</v>
      </c>
      <c r="B230" s="147" t="s">
        <v>344</v>
      </c>
      <c r="C230" s="147" t="s">
        <v>315</v>
      </c>
      <c r="D230" s="148" t="s">
        <v>350</v>
      </c>
      <c r="E230" s="149" t="s">
        <v>351</v>
      </c>
      <c r="F230" s="150">
        <v>177991.68</v>
      </c>
      <c r="G230" s="150">
        <v>177991.68</v>
      </c>
      <c r="H230" s="150"/>
      <c r="I230" s="150"/>
      <c r="J230" s="149"/>
      <c r="K230" s="149"/>
    </row>
    <row r="231" ht="22.8" customHeight="1" spans="1:11">
      <c r="A231" s="147" t="s">
        <v>347</v>
      </c>
      <c r="B231" s="147" t="s">
        <v>315</v>
      </c>
      <c r="C231" s="147" t="s">
        <v>312</v>
      </c>
      <c r="D231" s="148" t="s">
        <v>348</v>
      </c>
      <c r="E231" s="149" t="s">
        <v>349</v>
      </c>
      <c r="F231" s="150">
        <v>266987.52</v>
      </c>
      <c r="G231" s="150">
        <v>266987.52</v>
      </c>
      <c r="H231" s="150"/>
      <c r="I231" s="150"/>
      <c r="J231" s="149"/>
      <c r="K231" s="149"/>
    </row>
    <row r="232" ht="22.8" customHeight="1" spans="1:11">
      <c r="A232" s="144"/>
      <c r="B232" s="144"/>
      <c r="C232" s="144"/>
      <c r="D232" s="145" t="s">
        <v>241</v>
      </c>
      <c r="E232" s="145" t="s">
        <v>242</v>
      </c>
      <c r="F232" s="146">
        <v>2926233.43</v>
      </c>
      <c r="G232" s="146">
        <v>2926233.43</v>
      </c>
      <c r="H232" s="146"/>
      <c r="I232" s="146"/>
      <c r="J232" s="151"/>
      <c r="K232" s="151"/>
    </row>
    <row r="233" ht="22.8" customHeight="1" spans="1:11">
      <c r="A233" s="147" t="s">
        <v>311</v>
      </c>
      <c r="B233" s="147" t="s">
        <v>315</v>
      </c>
      <c r="C233" s="147" t="s">
        <v>315</v>
      </c>
      <c r="D233" s="148" t="s">
        <v>318</v>
      </c>
      <c r="E233" s="149" t="s">
        <v>319</v>
      </c>
      <c r="F233" s="150">
        <v>2263783.03</v>
      </c>
      <c r="G233" s="150">
        <v>2263783.03</v>
      </c>
      <c r="H233" s="150"/>
      <c r="I233" s="150"/>
      <c r="J233" s="149"/>
      <c r="K233" s="149"/>
    </row>
    <row r="234" ht="22.8" customHeight="1" spans="1:11">
      <c r="A234" s="147" t="s">
        <v>340</v>
      </c>
      <c r="B234" s="147" t="s">
        <v>326</v>
      </c>
      <c r="C234" s="147" t="s">
        <v>326</v>
      </c>
      <c r="D234" s="148" t="s">
        <v>341</v>
      </c>
      <c r="E234" s="149" t="s">
        <v>342</v>
      </c>
      <c r="F234" s="150">
        <v>294422.4</v>
      </c>
      <c r="G234" s="150">
        <v>294422.4</v>
      </c>
      <c r="H234" s="150"/>
      <c r="I234" s="150"/>
      <c r="J234" s="149"/>
      <c r="K234" s="149"/>
    </row>
    <row r="235" ht="22.8" customHeight="1" spans="1:11">
      <c r="A235" s="147" t="s">
        <v>343</v>
      </c>
      <c r="B235" s="147" t="s">
        <v>344</v>
      </c>
      <c r="C235" s="147" t="s">
        <v>315</v>
      </c>
      <c r="D235" s="148" t="s">
        <v>350</v>
      </c>
      <c r="E235" s="149" t="s">
        <v>351</v>
      </c>
      <c r="F235" s="150">
        <v>147211.2</v>
      </c>
      <c r="G235" s="150">
        <v>147211.2</v>
      </c>
      <c r="H235" s="150"/>
      <c r="I235" s="150"/>
      <c r="J235" s="149"/>
      <c r="K235" s="149"/>
    </row>
    <row r="236" ht="22.8" customHeight="1" spans="1:11">
      <c r="A236" s="147" t="s">
        <v>347</v>
      </c>
      <c r="B236" s="147" t="s">
        <v>315</v>
      </c>
      <c r="C236" s="147" t="s">
        <v>312</v>
      </c>
      <c r="D236" s="148" t="s">
        <v>348</v>
      </c>
      <c r="E236" s="149" t="s">
        <v>349</v>
      </c>
      <c r="F236" s="150">
        <v>220816.8</v>
      </c>
      <c r="G236" s="150">
        <v>220816.8</v>
      </c>
      <c r="H236" s="150"/>
      <c r="I236" s="150"/>
      <c r="J236" s="149"/>
      <c r="K236" s="149"/>
    </row>
    <row r="237" ht="22.8" customHeight="1" spans="1:11">
      <c r="A237" s="144"/>
      <c r="B237" s="144"/>
      <c r="C237" s="144"/>
      <c r="D237" s="145" t="s">
        <v>243</v>
      </c>
      <c r="E237" s="145" t="s">
        <v>244</v>
      </c>
      <c r="F237" s="146">
        <v>6948983.68</v>
      </c>
      <c r="G237" s="146">
        <v>6948983.68</v>
      </c>
      <c r="H237" s="146"/>
      <c r="I237" s="146"/>
      <c r="J237" s="151"/>
      <c r="K237" s="151"/>
    </row>
    <row r="238" ht="22.8" customHeight="1" spans="1:11">
      <c r="A238" s="147" t="s">
        <v>311</v>
      </c>
      <c r="B238" s="147" t="s">
        <v>315</v>
      </c>
      <c r="C238" s="147" t="s">
        <v>320</v>
      </c>
      <c r="D238" s="148" t="s">
        <v>321</v>
      </c>
      <c r="E238" s="149" t="s">
        <v>322</v>
      </c>
      <c r="F238" s="150">
        <v>5344440.64</v>
      </c>
      <c r="G238" s="150">
        <v>5344440.64</v>
      </c>
      <c r="H238" s="150"/>
      <c r="I238" s="150"/>
      <c r="J238" s="149"/>
      <c r="K238" s="149"/>
    </row>
    <row r="239" ht="22.8" customHeight="1" spans="1:11">
      <c r="A239" s="147" t="s">
        <v>340</v>
      </c>
      <c r="B239" s="147" t="s">
        <v>326</v>
      </c>
      <c r="C239" s="147" t="s">
        <v>326</v>
      </c>
      <c r="D239" s="148" t="s">
        <v>341</v>
      </c>
      <c r="E239" s="149" t="s">
        <v>342</v>
      </c>
      <c r="F239" s="150">
        <v>713130.24</v>
      </c>
      <c r="G239" s="150">
        <v>713130.24</v>
      </c>
      <c r="H239" s="150"/>
      <c r="I239" s="150"/>
      <c r="J239" s="149"/>
      <c r="K239" s="149"/>
    </row>
    <row r="240" ht="22.8" customHeight="1" spans="1:11">
      <c r="A240" s="147" t="s">
        <v>343</v>
      </c>
      <c r="B240" s="147" t="s">
        <v>344</v>
      </c>
      <c r="C240" s="147" t="s">
        <v>315</v>
      </c>
      <c r="D240" s="148" t="s">
        <v>350</v>
      </c>
      <c r="E240" s="149" t="s">
        <v>351</v>
      </c>
      <c r="F240" s="150">
        <v>356565.12</v>
      </c>
      <c r="G240" s="150">
        <v>356565.12</v>
      </c>
      <c r="H240" s="150"/>
      <c r="I240" s="150"/>
      <c r="J240" s="149"/>
      <c r="K240" s="149"/>
    </row>
    <row r="241" ht="22.8" customHeight="1" spans="1:11">
      <c r="A241" s="147" t="s">
        <v>347</v>
      </c>
      <c r="B241" s="147" t="s">
        <v>315</v>
      </c>
      <c r="C241" s="147" t="s">
        <v>312</v>
      </c>
      <c r="D241" s="148" t="s">
        <v>348</v>
      </c>
      <c r="E241" s="149" t="s">
        <v>349</v>
      </c>
      <c r="F241" s="150">
        <v>534847.68</v>
      </c>
      <c r="G241" s="150">
        <v>534847.68</v>
      </c>
      <c r="H241" s="150"/>
      <c r="I241" s="150"/>
      <c r="J241" s="149"/>
      <c r="K241" s="149"/>
    </row>
    <row r="242" ht="22.8" customHeight="1" spans="1:11">
      <c r="A242" s="144"/>
      <c r="B242" s="144"/>
      <c r="C242" s="144"/>
      <c r="D242" s="145" t="s">
        <v>245</v>
      </c>
      <c r="E242" s="145" t="s">
        <v>246</v>
      </c>
      <c r="F242" s="146">
        <v>6314705.36</v>
      </c>
      <c r="G242" s="146">
        <v>6314705.36</v>
      </c>
      <c r="H242" s="146"/>
      <c r="I242" s="146"/>
      <c r="J242" s="151"/>
      <c r="K242" s="151"/>
    </row>
    <row r="243" ht="22.8" customHeight="1" spans="1:11">
      <c r="A243" s="147" t="s">
        <v>311</v>
      </c>
      <c r="B243" s="147" t="s">
        <v>315</v>
      </c>
      <c r="C243" s="147" t="s">
        <v>315</v>
      </c>
      <c r="D243" s="148" t="s">
        <v>318</v>
      </c>
      <c r="E243" s="149" t="s">
        <v>319</v>
      </c>
      <c r="F243" s="150">
        <v>4864360.4</v>
      </c>
      <c r="G243" s="150">
        <v>4864360.4</v>
      </c>
      <c r="H243" s="150"/>
      <c r="I243" s="150"/>
      <c r="J243" s="149"/>
      <c r="K243" s="149"/>
    </row>
    <row r="244" ht="22.8" customHeight="1" spans="1:11">
      <c r="A244" s="147" t="s">
        <v>340</v>
      </c>
      <c r="B244" s="147" t="s">
        <v>326</v>
      </c>
      <c r="C244" s="147" t="s">
        <v>326</v>
      </c>
      <c r="D244" s="148" t="s">
        <v>341</v>
      </c>
      <c r="E244" s="149" t="s">
        <v>342</v>
      </c>
      <c r="F244" s="150">
        <v>644597.76</v>
      </c>
      <c r="G244" s="150">
        <v>644597.76</v>
      </c>
      <c r="H244" s="150"/>
      <c r="I244" s="150"/>
      <c r="J244" s="149"/>
      <c r="K244" s="149"/>
    </row>
    <row r="245" ht="22.8" customHeight="1" spans="1:11">
      <c r="A245" s="147" t="s">
        <v>343</v>
      </c>
      <c r="B245" s="147" t="s">
        <v>344</v>
      </c>
      <c r="C245" s="147" t="s">
        <v>315</v>
      </c>
      <c r="D245" s="148" t="s">
        <v>350</v>
      </c>
      <c r="E245" s="149" t="s">
        <v>351</v>
      </c>
      <c r="F245" s="150">
        <v>322298.88</v>
      </c>
      <c r="G245" s="150">
        <v>322298.88</v>
      </c>
      <c r="H245" s="150"/>
      <c r="I245" s="150"/>
      <c r="J245" s="149"/>
      <c r="K245" s="149"/>
    </row>
    <row r="246" ht="22.8" customHeight="1" spans="1:11">
      <c r="A246" s="147" t="s">
        <v>347</v>
      </c>
      <c r="B246" s="147" t="s">
        <v>315</v>
      </c>
      <c r="C246" s="147" t="s">
        <v>312</v>
      </c>
      <c r="D246" s="148" t="s">
        <v>348</v>
      </c>
      <c r="E246" s="149" t="s">
        <v>349</v>
      </c>
      <c r="F246" s="150">
        <v>483448.32</v>
      </c>
      <c r="G246" s="150">
        <v>483448.32</v>
      </c>
      <c r="H246" s="150"/>
      <c r="I246" s="150"/>
      <c r="J246" s="149"/>
      <c r="K246" s="149"/>
    </row>
    <row r="247" ht="22.8" customHeight="1" spans="1:11">
      <c r="A247" s="144"/>
      <c r="B247" s="144"/>
      <c r="C247" s="144"/>
      <c r="D247" s="145" t="s">
        <v>247</v>
      </c>
      <c r="E247" s="145" t="s">
        <v>248</v>
      </c>
      <c r="F247" s="146">
        <v>6818410.58</v>
      </c>
      <c r="G247" s="146">
        <v>6818410.58</v>
      </c>
      <c r="H247" s="146"/>
      <c r="I247" s="146"/>
      <c r="J247" s="151"/>
      <c r="K247" s="151"/>
    </row>
    <row r="248" ht="22.8" customHeight="1" spans="1:11">
      <c r="A248" s="147" t="s">
        <v>311</v>
      </c>
      <c r="B248" s="147" t="s">
        <v>315</v>
      </c>
      <c r="C248" s="147" t="s">
        <v>315</v>
      </c>
      <c r="D248" s="148" t="s">
        <v>318</v>
      </c>
      <c r="E248" s="149" t="s">
        <v>319</v>
      </c>
      <c r="F248" s="150">
        <v>5278766.9</v>
      </c>
      <c r="G248" s="150">
        <v>5278766.9</v>
      </c>
      <c r="H248" s="150"/>
      <c r="I248" s="150"/>
      <c r="J248" s="149"/>
      <c r="K248" s="149"/>
    </row>
    <row r="249" ht="22.8" customHeight="1" spans="1:11">
      <c r="A249" s="147" t="s">
        <v>340</v>
      </c>
      <c r="B249" s="147" t="s">
        <v>326</v>
      </c>
      <c r="C249" s="147" t="s">
        <v>326</v>
      </c>
      <c r="D249" s="148" t="s">
        <v>341</v>
      </c>
      <c r="E249" s="149" t="s">
        <v>342</v>
      </c>
      <c r="F249" s="150">
        <v>684286.08</v>
      </c>
      <c r="G249" s="150">
        <v>684286.08</v>
      </c>
      <c r="H249" s="150"/>
      <c r="I249" s="150"/>
      <c r="J249" s="149"/>
      <c r="K249" s="149"/>
    </row>
    <row r="250" ht="22.8" customHeight="1" spans="1:11">
      <c r="A250" s="147" t="s">
        <v>343</v>
      </c>
      <c r="B250" s="147" t="s">
        <v>344</v>
      </c>
      <c r="C250" s="147" t="s">
        <v>315</v>
      </c>
      <c r="D250" s="148" t="s">
        <v>350</v>
      </c>
      <c r="E250" s="149" t="s">
        <v>351</v>
      </c>
      <c r="F250" s="150">
        <v>342143.04</v>
      </c>
      <c r="G250" s="150">
        <v>342143.04</v>
      </c>
      <c r="H250" s="150"/>
      <c r="I250" s="150"/>
      <c r="J250" s="149"/>
      <c r="K250" s="149"/>
    </row>
    <row r="251" ht="22.8" customHeight="1" spans="1:11">
      <c r="A251" s="147" t="s">
        <v>347</v>
      </c>
      <c r="B251" s="147" t="s">
        <v>315</v>
      </c>
      <c r="C251" s="147" t="s">
        <v>312</v>
      </c>
      <c r="D251" s="148" t="s">
        <v>348</v>
      </c>
      <c r="E251" s="149" t="s">
        <v>349</v>
      </c>
      <c r="F251" s="150">
        <v>513214.56</v>
      </c>
      <c r="G251" s="150">
        <v>513214.56</v>
      </c>
      <c r="H251" s="150"/>
      <c r="I251" s="150"/>
      <c r="J251" s="149"/>
      <c r="K251" s="149"/>
    </row>
    <row r="252" ht="22.8" customHeight="1" spans="1:11">
      <c r="A252" s="144"/>
      <c r="B252" s="144"/>
      <c r="C252" s="144"/>
      <c r="D252" s="145" t="s">
        <v>249</v>
      </c>
      <c r="E252" s="145" t="s">
        <v>250</v>
      </c>
      <c r="F252" s="146">
        <v>9286284.08</v>
      </c>
      <c r="G252" s="146">
        <v>9286284.08</v>
      </c>
      <c r="H252" s="146"/>
      <c r="I252" s="146"/>
      <c r="J252" s="151"/>
      <c r="K252" s="151"/>
    </row>
    <row r="253" ht="22.8" customHeight="1" spans="1:11">
      <c r="A253" s="147" t="s">
        <v>311</v>
      </c>
      <c r="B253" s="147" t="s">
        <v>315</v>
      </c>
      <c r="C253" s="147" t="s">
        <v>320</v>
      </c>
      <c r="D253" s="148" t="s">
        <v>321</v>
      </c>
      <c r="E253" s="149" t="s">
        <v>322</v>
      </c>
      <c r="F253" s="150">
        <v>7128755.12</v>
      </c>
      <c r="G253" s="150">
        <v>7128755.12</v>
      </c>
      <c r="H253" s="150"/>
      <c r="I253" s="150"/>
      <c r="J253" s="149"/>
      <c r="K253" s="149"/>
    </row>
    <row r="254" ht="22.8" customHeight="1" spans="1:11">
      <c r="A254" s="147" t="s">
        <v>340</v>
      </c>
      <c r="B254" s="147" t="s">
        <v>326</v>
      </c>
      <c r="C254" s="147" t="s">
        <v>326</v>
      </c>
      <c r="D254" s="148" t="s">
        <v>341</v>
      </c>
      <c r="E254" s="149" t="s">
        <v>342</v>
      </c>
      <c r="F254" s="150">
        <v>958901.76</v>
      </c>
      <c r="G254" s="150">
        <v>958901.76</v>
      </c>
      <c r="H254" s="150"/>
      <c r="I254" s="150"/>
      <c r="J254" s="149"/>
      <c r="K254" s="149"/>
    </row>
    <row r="255" ht="22.8" customHeight="1" spans="1:11">
      <c r="A255" s="147" t="s">
        <v>343</v>
      </c>
      <c r="B255" s="147" t="s">
        <v>344</v>
      </c>
      <c r="C255" s="147" t="s">
        <v>315</v>
      </c>
      <c r="D255" s="148" t="s">
        <v>350</v>
      </c>
      <c r="E255" s="149" t="s">
        <v>351</v>
      </c>
      <c r="F255" s="150">
        <v>479450.88</v>
      </c>
      <c r="G255" s="150">
        <v>479450.88</v>
      </c>
      <c r="H255" s="150"/>
      <c r="I255" s="150"/>
      <c r="J255" s="149"/>
      <c r="K255" s="149"/>
    </row>
    <row r="256" ht="22.8" customHeight="1" spans="1:11">
      <c r="A256" s="147" t="s">
        <v>347</v>
      </c>
      <c r="B256" s="147" t="s">
        <v>315</v>
      </c>
      <c r="C256" s="147" t="s">
        <v>312</v>
      </c>
      <c r="D256" s="148" t="s">
        <v>348</v>
      </c>
      <c r="E256" s="149" t="s">
        <v>349</v>
      </c>
      <c r="F256" s="150">
        <v>719176.32</v>
      </c>
      <c r="G256" s="150">
        <v>719176.32</v>
      </c>
      <c r="H256" s="150"/>
      <c r="I256" s="150"/>
      <c r="J256" s="149"/>
      <c r="K256" s="149"/>
    </row>
    <row r="257" ht="22.8" customHeight="1" spans="1:11">
      <c r="A257" s="144"/>
      <c r="B257" s="144"/>
      <c r="C257" s="144"/>
      <c r="D257" s="145" t="s">
        <v>251</v>
      </c>
      <c r="E257" s="145" t="s">
        <v>252</v>
      </c>
      <c r="F257" s="146">
        <v>10979797.45</v>
      </c>
      <c r="G257" s="146">
        <v>10979797.45</v>
      </c>
      <c r="H257" s="146"/>
      <c r="I257" s="146"/>
      <c r="J257" s="151"/>
      <c r="K257" s="151"/>
    </row>
    <row r="258" ht="22.8" customHeight="1" spans="1:11">
      <c r="A258" s="147" t="s">
        <v>311</v>
      </c>
      <c r="B258" s="147" t="s">
        <v>315</v>
      </c>
      <c r="C258" s="147" t="s">
        <v>315</v>
      </c>
      <c r="D258" s="148" t="s">
        <v>318</v>
      </c>
      <c r="E258" s="149" t="s">
        <v>319</v>
      </c>
      <c r="F258" s="150">
        <v>8472758.89</v>
      </c>
      <c r="G258" s="150">
        <v>8472758.89</v>
      </c>
      <c r="H258" s="150"/>
      <c r="I258" s="150"/>
      <c r="J258" s="149"/>
      <c r="K258" s="149"/>
    </row>
    <row r="259" ht="22.8" customHeight="1" spans="1:11">
      <c r="A259" s="147" t="s">
        <v>340</v>
      </c>
      <c r="B259" s="147" t="s">
        <v>326</v>
      </c>
      <c r="C259" s="147" t="s">
        <v>326</v>
      </c>
      <c r="D259" s="148" t="s">
        <v>341</v>
      </c>
      <c r="E259" s="149" t="s">
        <v>342</v>
      </c>
      <c r="F259" s="150">
        <v>1114239.36</v>
      </c>
      <c r="G259" s="150">
        <v>1114239.36</v>
      </c>
      <c r="H259" s="150"/>
      <c r="I259" s="150"/>
      <c r="J259" s="149"/>
      <c r="K259" s="149"/>
    </row>
    <row r="260" ht="22.8" customHeight="1" spans="1:11">
      <c r="A260" s="147" t="s">
        <v>343</v>
      </c>
      <c r="B260" s="147" t="s">
        <v>344</v>
      </c>
      <c r="C260" s="147" t="s">
        <v>315</v>
      </c>
      <c r="D260" s="148" t="s">
        <v>350</v>
      </c>
      <c r="E260" s="149" t="s">
        <v>351</v>
      </c>
      <c r="F260" s="150">
        <v>557119.68</v>
      </c>
      <c r="G260" s="150">
        <v>557119.68</v>
      </c>
      <c r="H260" s="150"/>
      <c r="I260" s="150"/>
      <c r="J260" s="149"/>
      <c r="K260" s="149"/>
    </row>
    <row r="261" ht="22.8" customHeight="1" spans="1:11">
      <c r="A261" s="147" t="s">
        <v>347</v>
      </c>
      <c r="B261" s="147" t="s">
        <v>315</v>
      </c>
      <c r="C261" s="147" t="s">
        <v>312</v>
      </c>
      <c r="D261" s="148" t="s">
        <v>348</v>
      </c>
      <c r="E261" s="149" t="s">
        <v>349</v>
      </c>
      <c r="F261" s="150">
        <v>835679.52</v>
      </c>
      <c r="G261" s="150">
        <v>835679.52</v>
      </c>
      <c r="H261" s="150"/>
      <c r="I261" s="150"/>
      <c r="J261" s="149"/>
      <c r="K261" s="149"/>
    </row>
    <row r="262" ht="22.8" customHeight="1" spans="1:11">
      <c r="A262" s="144"/>
      <c r="B262" s="144"/>
      <c r="C262" s="144"/>
      <c r="D262" s="145" t="s">
        <v>253</v>
      </c>
      <c r="E262" s="145" t="s">
        <v>254</v>
      </c>
      <c r="F262" s="146">
        <v>7052735.68</v>
      </c>
      <c r="G262" s="146">
        <v>7052735.68</v>
      </c>
      <c r="H262" s="146"/>
      <c r="I262" s="146"/>
      <c r="J262" s="151"/>
      <c r="K262" s="151"/>
    </row>
    <row r="263" ht="22.8" customHeight="1" spans="1:11">
      <c r="A263" s="147" t="s">
        <v>311</v>
      </c>
      <c r="B263" s="147" t="s">
        <v>315</v>
      </c>
      <c r="C263" s="147" t="s">
        <v>315</v>
      </c>
      <c r="D263" s="148" t="s">
        <v>318</v>
      </c>
      <c r="E263" s="149" t="s">
        <v>319</v>
      </c>
      <c r="F263" s="150">
        <v>5469792.64</v>
      </c>
      <c r="G263" s="150">
        <v>5469792.64</v>
      </c>
      <c r="H263" s="150"/>
      <c r="I263" s="150"/>
      <c r="J263" s="149"/>
      <c r="K263" s="149"/>
    </row>
    <row r="264" ht="22.8" customHeight="1" spans="1:11">
      <c r="A264" s="147" t="s">
        <v>340</v>
      </c>
      <c r="B264" s="147" t="s">
        <v>326</v>
      </c>
      <c r="C264" s="147" t="s">
        <v>326</v>
      </c>
      <c r="D264" s="148" t="s">
        <v>341</v>
      </c>
      <c r="E264" s="149" t="s">
        <v>342</v>
      </c>
      <c r="F264" s="150">
        <v>703530.24</v>
      </c>
      <c r="G264" s="150">
        <v>703530.24</v>
      </c>
      <c r="H264" s="150"/>
      <c r="I264" s="150"/>
      <c r="J264" s="149"/>
      <c r="K264" s="149"/>
    </row>
    <row r="265" ht="22.8" customHeight="1" spans="1:11">
      <c r="A265" s="147" t="s">
        <v>343</v>
      </c>
      <c r="B265" s="147" t="s">
        <v>344</v>
      </c>
      <c r="C265" s="147" t="s">
        <v>315</v>
      </c>
      <c r="D265" s="148" t="s">
        <v>350</v>
      </c>
      <c r="E265" s="149" t="s">
        <v>351</v>
      </c>
      <c r="F265" s="150">
        <v>351765.12</v>
      </c>
      <c r="G265" s="150">
        <v>351765.12</v>
      </c>
      <c r="H265" s="150"/>
      <c r="I265" s="150"/>
      <c r="J265" s="149"/>
      <c r="K265" s="149"/>
    </row>
    <row r="266" ht="22.8" customHeight="1" spans="1:11">
      <c r="A266" s="147" t="s">
        <v>347</v>
      </c>
      <c r="B266" s="147" t="s">
        <v>315</v>
      </c>
      <c r="C266" s="147" t="s">
        <v>312</v>
      </c>
      <c r="D266" s="148" t="s">
        <v>348</v>
      </c>
      <c r="E266" s="149" t="s">
        <v>349</v>
      </c>
      <c r="F266" s="150">
        <v>527647.68</v>
      </c>
      <c r="G266" s="150">
        <v>527647.68</v>
      </c>
      <c r="H266" s="150"/>
      <c r="I266" s="150"/>
      <c r="J266" s="149"/>
      <c r="K266" s="149"/>
    </row>
    <row r="267" ht="22.8" customHeight="1" spans="1:11">
      <c r="A267" s="144"/>
      <c r="B267" s="144"/>
      <c r="C267" s="144"/>
      <c r="D267" s="145" t="s">
        <v>255</v>
      </c>
      <c r="E267" s="145" t="s">
        <v>256</v>
      </c>
      <c r="F267" s="146">
        <v>78230.6</v>
      </c>
      <c r="G267" s="146">
        <v>78230.6</v>
      </c>
      <c r="H267" s="146"/>
      <c r="I267" s="146"/>
      <c r="J267" s="151"/>
      <c r="K267" s="151"/>
    </row>
    <row r="268" ht="22.8" customHeight="1" spans="1:11">
      <c r="A268" s="147" t="s">
        <v>311</v>
      </c>
      <c r="B268" s="147" t="s">
        <v>315</v>
      </c>
      <c r="C268" s="147" t="s">
        <v>315</v>
      </c>
      <c r="D268" s="148" t="s">
        <v>318</v>
      </c>
      <c r="E268" s="149" t="s">
        <v>319</v>
      </c>
      <c r="F268" s="150">
        <v>59857.64</v>
      </c>
      <c r="G268" s="150">
        <v>59857.64</v>
      </c>
      <c r="H268" s="150"/>
      <c r="I268" s="150"/>
      <c r="J268" s="149"/>
      <c r="K268" s="149"/>
    </row>
    <row r="269" ht="22.8" customHeight="1" spans="1:11">
      <c r="A269" s="147" t="s">
        <v>340</v>
      </c>
      <c r="B269" s="147" t="s">
        <v>326</v>
      </c>
      <c r="C269" s="147" t="s">
        <v>326</v>
      </c>
      <c r="D269" s="148" t="s">
        <v>341</v>
      </c>
      <c r="E269" s="149" t="s">
        <v>342</v>
      </c>
      <c r="F269" s="150">
        <v>8165.76</v>
      </c>
      <c r="G269" s="150">
        <v>8165.76</v>
      </c>
      <c r="H269" s="150"/>
      <c r="I269" s="150"/>
      <c r="J269" s="149"/>
      <c r="K269" s="149"/>
    </row>
    <row r="270" ht="22.8" customHeight="1" spans="1:11">
      <c r="A270" s="147" t="s">
        <v>343</v>
      </c>
      <c r="B270" s="147" t="s">
        <v>344</v>
      </c>
      <c r="C270" s="147" t="s">
        <v>315</v>
      </c>
      <c r="D270" s="148" t="s">
        <v>350</v>
      </c>
      <c r="E270" s="149" t="s">
        <v>351</v>
      </c>
      <c r="F270" s="150">
        <v>4082.88</v>
      </c>
      <c r="G270" s="150">
        <v>4082.88</v>
      </c>
      <c r="H270" s="150"/>
      <c r="I270" s="150"/>
      <c r="J270" s="149"/>
      <c r="K270" s="149"/>
    </row>
    <row r="271" ht="22.8" customHeight="1" spans="1:11">
      <c r="A271" s="147" t="s">
        <v>347</v>
      </c>
      <c r="B271" s="147" t="s">
        <v>315</v>
      </c>
      <c r="C271" s="147" t="s">
        <v>312</v>
      </c>
      <c r="D271" s="148" t="s">
        <v>348</v>
      </c>
      <c r="E271" s="149" t="s">
        <v>349</v>
      </c>
      <c r="F271" s="150">
        <v>6124.32</v>
      </c>
      <c r="G271" s="150">
        <v>6124.32</v>
      </c>
      <c r="H271" s="150"/>
      <c r="I271" s="150"/>
      <c r="J271" s="149"/>
      <c r="K271" s="149"/>
    </row>
    <row r="272" ht="22.8" customHeight="1" spans="1:11">
      <c r="A272" s="144"/>
      <c r="B272" s="144"/>
      <c r="C272" s="144"/>
      <c r="D272" s="145" t="s">
        <v>257</v>
      </c>
      <c r="E272" s="145" t="s">
        <v>258</v>
      </c>
      <c r="F272" s="146">
        <v>6972663.42</v>
      </c>
      <c r="G272" s="146">
        <v>6972663.42</v>
      </c>
      <c r="H272" s="146"/>
      <c r="I272" s="146"/>
      <c r="J272" s="151"/>
      <c r="K272" s="151"/>
    </row>
    <row r="273" ht="22.8" customHeight="1" spans="1:11">
      <c r="A273" s="147" t="s">
        <v>311</v>
      </c>
      <c r="B273" s="147" t="s">
        <v>315</v>
      </c>
      <c r="C273" s="147" t="s">
        <v>320</v>
      </c>
      <c r="D273" s="148" t="s">
        <v>321</v>
      </c>
      <c r="E273" s="149" t="s">
        <v>322</v>
      </c>
      <c r="F273" s="150">
        <v>5361895.26</v>
      </c>
      <c r="G273" s="150">
        <v>5361895.26</v>
      </c>
      <c r="H273" s="150"/>
      <c r="I273" s="150"/>
      <c r="J273" s="149"/>
      <c r="K273" s="149"/>
    </row>
    <row r="274" ht="22.8" customHeight="1" spans="1:11">
      <c r="A274" s="147" t="s">
        <v>340</v>
      </c>
      <c r="B274" s="147" t="s">
        <v>326</v>
      </c>
      <c r="C274" s="147" t="s">
        <v>326</v>
      </c>
      <c r="D274" s="148" t="s">
        <v>341</v>
      </c>
      <c r="E274" s="149" t="s">
        <v>342</v>
      </c>
      <c r="F274" s="150">
        <v>715896.96</v>
      </c>
      <c r="G274" s="150">
        <v>715896.96</v>
      </c>
      <c r="H274" s="150"/>
      <c r="I274" s="150"/>
      <c r="J274" s="149"/>
      <c r="K274" s="149"/>
    </row>
    <row r="275" ht="22.8" customHeight="1" spans="1:11">
      <c r="A275" s="147" t="s">
        <v>343</v>
      </c>
      <c r="B275" s="147" t="s">
        <v>344</v>
      </c>
      <c r="C275" s="147" t="s">
        <v>315</v>
      </c>
      <c r="D275" s="148" t="s">
        <v>350</v>
      </c>
      <c r="E275" s="149" t="s">
        <v>351</v>
      </c>
      <c r="F275" s="150">
        <v>357948.48</v>
      </c>
      <c r="G275" s="150">
        <v>357948.48</v>
      </c>
      <c r="H275" s="150"/>
      <c r="I275" s="150"/>
      <c r="J275" s="149"/>
      <c r="K275" s="149"/>
    </row>
    <row r="276" ht="22.8" customHeight="1" spans="1:11">
      <c r="A276" s="147" t="s">
        <v>347</v>
      </c>
      <c r="B276" s="147" t="s">
        <v>315</v>
      </c>
      <c r="C276" s="147" t="s">
        <v>312</v>
      </c>
      <c r="D276" s="148" t="s">
        <v>348</v>
      </c>
      <c r="E276" s="149" t="s">
        <v>349</v>
      </c>
      <c r="F276" s="150">
        <v>536922.72</v>
      </c>
      <c r="G276" s="150">
        <v>536922.72</v>
      </c>
      <c r="H276" s="150"/>
      <c r="I276" s="150"/>
      <c r="J276" s="149"/>
      <c r="K276" s="149"/>
    </row>
    <row r="277" ht="22.8" customHeight="1" spans="1:11">
      <c r="A277" s="144"/>
      <c r="B277" s="144"/>
      <c r="C277" s="144"/>
      <c r="D277" s="145" t="s">
        <v>259</v>
      </c>
      <c r="E277" s="145" t="s">
        <v>260</v>
      </c>
      <c r="F277" s="146">
        <v>9311044.49</v>
      </c>
      <c r="G277" s="146">
        <v>9311044.49</v>
      </c>
      <c r="H277" s="146"/>
      <c r="I277" s="146"/>
      <c r="J277" s="151"/>
      <c r="K277" s="151"/>
    </row>
    <row r="278" ht="22.8" customHeight="1" spans="1:11">
      <c r="A278" s="147" t="s">
        <v>311</v>
      </c>
      <c r="B278" s="147" t="s">
        <v>315</v>
      </c>
      <c r="C278" s="147" t="s">
        <v>315</v>
      </c>
      <c r="D278" s="148" t="s">
        <v>318</v>
      </c>
      <c r="E278" s="149" t="s">
        <v>319</v>
      </c>
      <c r="F278" s="150">
        <v>7184070.89</v>
      </c>
      <c r="G278" s="150">
        <v>7184070.89</v>
      </c>
      <c r="H278" s="150"/>
      <c r="I278" s="150"/>
      <c r="J278" s="149"/>
      <c r="K278" s="149"/>
    </row>
    <row r="279" ht="22.8" customHeight="1" spans="1:11">
      <c r="A279" s="147" t="s">
        <v>340</v>
      </c>
      <c r="B279" s="147" t="s">
        <v>326</v>
      </c>
      <c r="C279" s="147" t="s">
        <v>326</v>
      </c>
      <c r="D279" s="148" t="s">
        <v>341</v>
      </c>
      <c r="E279" s="149" t="s">
        <v>342</v>
      </c>
      <c r="F279" s="150">
        <v>945321.6</v>
      </c>
      <c r="G279" s="150">
        <v>945321.6</v>
      </c>
      <c r="H279" s="150"/>
      <c r="I279" s="150"/>
      <c r="J279" s="149"/>
      <c r="K279" s="149"/>
    </row>
    <row r="280" ht="22.8" customHeight="1" spans="1:11">
      <c r="A280" s="147" t="s">
        <v>343</v>
      </c>
      <c r="B280" s="147" t="s">
        <v>344</v>
      </c>
      <c r="C280" s="147" t="s">
        <v>315</v>
      </c>
      <c r="D280" s="148" t="s">
        <v>350</v>
      </c>
      <c r="E280" s="149" t="s">
        <v>351</v>
      </c>
      <c r="F280" s="150">
        <v>472660.8</v>
      </c>
      <c r="G280" s="150">
        <v>472660.8</v>
      </c>
      <c r="H280" s="150"/>
      <c r="I280" s="150"/>
      <c r="J280" s="149"/>
      <c r="K280" s="149"/>
    </row>
    <row r="281" ht="22.8" customHeight="1" spans="1:11">
      <c r="A281" s="147" t="s">
        <v>347</v>
      </c>
      <c r="B281" s="147" t="s">
        <v>315</v>
      </c>
      <c r="C281" s="147" t="s">
        <v>312</v>
      </c>
      <c r="D281" s="148" t="s">
        <v>348</v>
      </c>
      <c r="E281" s="149" t="s">
        <v>349</v>
      </c>
      <c r="F281" s="150">
        <v>708991.2</v>
      </c>
      <c r="G281" s="150">
        <v>708991.2</v>
      </c>
      <c r="H281" s="150"/>
      <c r="I281" s="150"/>
      <c r="J281" s="149"/>
      <c r="K281" s="149"/>
    </row>
    <row r="282" ht="22.8" customHeight="1" spans="1:11">
      <c r="A282" s="144"/>
      <c r="B282" s="144"/>
      <c r="C282" s="144"/>
      <c r="D282" s="145" t="s">
        <v>261</v>
      </c>
      <c r="E282" s="145" t="s">
        <v>262</v>
      </c>
      <c r="F282" s="146">
        <v>4906551.83</v>
      </c>
      <c r="G282" s="146">
        <v>4906551.83</v>
      </c>
      <c r="H282" s="146"/>
      <c r="I282" s="146"/>
      <c r="J282" s="151"/>
      <c r="K282" s="151"/>
    </row>
    <row r="283" ht="22.8" customHeight="1" spans="1:11">
      <c r="A283" s="147" t="s">
        <v>311</v>
      </c>
      <c r="B283" s="147" t="s">
        <v>315</v>
      </c>
      <c r="C283" s="147" t="s">
        <v>315</v>
      </c>
      <c r="D283" s="148" t="s">
        <v>318</v>
      </c>
      <c r="E283" s="149" t="s">
        <v>319</v>
      </c>
      <c r="F283" s="150">
        <v>3791844.95</v>
      </c>
      <c r="G283" s="150">
        <v>3791844.95</v>
      </c>
      <c r="H283" s="150"/>
      <c r="I283" s="150"/>
      <c r="J283" s="149"/>
      <c r="K283" s="149"/>
    </row>
    <row r="284" ht="22.8" customHeight="1" spans="1:11">
      <c r="A284" s="147" t="s">
        <v>340</v>
      </c>
      <c r="B284" s="147" t="s">
        <v>326</v>
      </c>
      <c r="C284" s="147" t="s">
        <v>326</v>
      </c>
      <c r="D284" s="148" t="s">
        <v>341</v>
      </c>
      <c r="E284" s="149" t="s">
        <v>342</v>
      </c>
      <c r="F284" s="150">
        <v>495425.28</v>
      </c>
      <c r="G284" s="150">
        <v>495425.28</v>
      </c>
      <c r="H284" s="150"/>
      <c r="I284" s="150"/>
      <c r="J284" s="149"/>
      <c r="K284" s="149"/>
    </row>
    <row r="285" ht="22.8" customHeight="1" spans="1:11">
      <c r="A285" s="147" t="s">
        <v>343</v>
      </c>
      <c r="B285" s="147" t="s">
        <v>344</v>
      </c>
      <c r="C285" s="147" t="s">
        <v>315</v>
      </c>
      <c r="D285" s="148" t="s">
        <v>350</v>
      </c>
      <c r="E285" s="149" t="s">
        <v>351</v>
      </c>
      <c r="F285" s="150">
        <v>247712.64</v>
      </c>
      <c r="G285" s="150">
        <v>247712.64</v>
      </c>
      <c r="H285" s="150"/>
      <c r="I285" s="150"/>
      <c r="J285" s="149"/>
      <c r="K285" s="149"/>
    </row>
    <row r="286" ht="22.8" customHeight="1" spans="1:11">
      <c r="A286" s="147" t="s">
        <v>347</v>
      </c>
      <c r="B286" s="147" t="s">
        <v>315</v>
      </c>
      <c r="C286" s="147" t="s">
        <v>312</v>
      </c>
      <c r="D286" s="148" t="s">
        <v>348</v>
      </c>
      <c r="E286" s="149" t="s">
        <v>349</v>
      </c>
      <c r="F286" s="150">
        <v>371568.96</v>
      </c>
      <c r="G286" s="150">
        <v>371568.96</v>
      </c>
      <c r="H286" s="150"/>
      <c r="I286" s="150"/>
      <c r="J286" s="149"/>
      <c r="K286" s="149"/>
    </row>
    <row r="287" ht="22.8" customHeight="1" spans="1:11">
      <c r="A287" s="144"/>
      <c r="B287" s="144"/>
      <c r="C287" s="144"/>
      <c r="D287" s="145" t="s">
        <v>263</v>
      </c>
      <c r="E287" s="145" t="s">
        <v>264</v>
      </c>
      <c r="F287" s="146">
        <v>6909870.7</v>
      </c>
      <c r="G287" s="146">
        <v>6909870.7</v>
      </c>
      <c r="H287" s="146"/>
      <c r="I287" s="146"/>
      <c r="J287" s="151"/>
      <c r="K287" s="151"/>
    </row>
    <row r="288" ht="22.8" customHeight="1" spans="1:11">
      <c r="A288" s="147" t="s">
        <v>311</v>
      </c>
      <c r="B288" s="147" t="s">
        <v>315</v>
      </c>
      <c r="C288" s="147" t="s">
        <v>320</v>
      </c>
      <c r="D288" s="148" t="s">
        <v>321</v>
      </c>
      <c r="E288" s="149" t="s">
        <v>322</v>
      </c>
      <c r="F288" s="150">
        <v>5344298.38</v>
      </c>
      <c r="G288" s="150">
        <v>5344298.38</v>
      </c>
      <c r="H288" s="150"/>
      <c r="I288" s="150"/>
      <c r="J288" s="149"/>
      <c r="K288" s="149"/>
    </row>
    <row r="289" ht="22.8" customHeight="1" spans="1:11">
      <c r="A289" s="147" t="s">
        <v>340</v>
      </c>
      <c r="B289" s="147" t="s">
        <v>326</v>
      </c>
      <c r="C289" s="147" t="s">
        <v>326</v>
      </c>
      <c r="D289" s="148" t="s">
        <v>341</v>
      </c>
      <c r="E289" s="149" t="s">
        <v>342</v>
      </c>
      <c r="F289" s="150">
        <v>695809.92</v>
      </c>
      <c r="G289" s="150">
        <v>695809.92</v>
      </c>
      <c r="H289" s="150"/>
      <c r="I289" s="150"/>
      <c r="J289" s="149"/>
      <c r="K289" s="149"/>
    </row>
    <row r="290" ht="22.8" customHeight="1" spans="1:11">
      <c r="A290" s="147" t="s">
        <v>343</v>
      </c>
      <c r="B290" s="147" t="s">
        <v>344</v>
      </c>
      <c r="C290" s="147" t="s">
        <v>315</v>
      </c>
      <c r="D290" s="148" t="s">
        <v>350</v>
      </c>
      <c r="E290" s="149" t="s">
        <v>351</v>
      </c>
      <c r="F290" s="150">
        <v>347904.96</v>
      </c>
      <c r="G290" s="150">
        <v>347904.96</v>
      </c>
      <c r="H290" s="150"/>
      <c r="I290" s="150"/>
      <c r="J290" s="149"/>
      <c r="K290" s="149"/>
    </row>
    <row r="291" ht="22.8" customHeight="1" spans="1:11">
      <c r="A291" s="147" t="s">
        <v>347</v>
      </c>
      <c r="B291" s="147" t="s">
        <v>315</v>
      </c>
      <c r="C291" s="147" t="s">
        <v>312</v>
      </c>
      <c r="D291" s="148" t="s">
        <v>348</v>
      </c>
      <c r="E291" s="149" t="s">
        <v>349</v>
      </c>
      <c r="F291" s="150">
        <v>521857.44</v>
      </c>
      <c r="G291" s="150">
        <v>521857.44</v>
      </c>
      <c r="H291" s="150"/>
      <c r="I291" s="150"/>
      <c r="J291" s="149"/>
      <c r="K291" s="149"/>
    </row>
    <row r="292" ht="22.8" customHeight="1" spans="1:11">
      <c r="A292" s="144"/>
      <c r="B292" s="144"/>
      <c r="C292" s="144"/>
      <c r="D292" s="145" t="s">
        <v>265</v>
      </c>
      <c r="E292" s="145" t="s">
        <v>266</v>
      </c>
      <c r="F292" s="146">
        <v>7890344.67</v>
      </c>
      <c r="G292" s="146">
        <v>7890344.67</v>
      </c>
      <c r="H292" s="146"/>
      <c r="I292" s="146"/>
      <c r="J292" s="151"/>
      <c r="K292" s="151"/>
    </row>
    <row r="293" ht="22.8" customHeight="1" spans="1:11">
      <c r="A293" s="147" t="s">
        <v>311</v>
      </c>
      <c r="B293" s="147" t="s">
        <v>315</v>
      </c>
      <c r="C293" s="147" t="s">
        <v>315</v>
      </c>
      <c r="D293" s="148" t="s">
        <v>318</v>
      </c>
      <c r="E293" s="149" t="s">
        <v>319</v>
      </c>
      <c r="F293" s="150">
        <v>5916113.31</v>
      </c>
      <c r="G293" s="150">
        <v>5916113.31</v>
      </c>
      <c r="H293" s="150"/>
      <c r="I293" s="150"/>
      <c r="J293" s="149"/>
      <c r="K293" s="149"/>
    </row>
    <row r="294" ht="22.8" customHeight="1" spans="1:11">
      <c r="A294" s="147" t="s">
        <v>340</v>
      </c>
      <c r="B294" s="147" t="s">
        <v>326</v>
      </c>
      <c r="C294" s="147" t="s">
        <v>326</v>
      </c>
      <c r="D294" s="148" t="s">
        <v>341</v>
      </c>
      <c r="E294" s="149" t="s">
        <v>342</v>
      </c>
      <c r="F294" s="150">
        <v>877436.16</v>
      </c>
      <c r="G294" s="150">
        <v>877436.16</v>
      </c>
      <c r="H294" s="150"/>
      <c r="I294" s="150"/>
      <c r="J294" s="149"/>
      <c r="K294" s="149"/>
    </row>
    <row r="295" ht="22.8" customHeight="1" spans="1:11">
      <c r="A295" s="147" t="s">
        <v>343</v>
      </c>
      <c r="B295" s="147" t="s">
        <v>344</v>
      </c>
      <c r="C295" s="147" t="s">
        <v>315</v>
      </c>
      <c r="D295" s="148" t="s">
        <v>350</v>
      </c>
      <c r="E295" s="149" t="s">
        <v>351</v>
      </c>
      <c r="F295" s="150">
        <v>438718.08</v>
      </c>
      <c r="G295" s="150">
        <v>438718.08</v>
      </c>
      <c r="H295" s="150"/>
      <c r="I295" s="150"/>
      <c r="J295" s="149"/>
      <c r="K295" s="149"/>
    </row>
    <row r="296" ht="22.8" customHeight="1" spans="1:11">
      <c r="A296" s="147" t="s">
        <v>347</v>
      </c>
      <c r="B296" s="147" t="s">
        <v>315</v>
      </c>
      <c r="C296" s="147" t="s">
        <v>312</v>
      </c>
      <c r="D296" s="148" t="s">
        <v>348</v>
      </c>
      <c r="E296" s="149" t="s">
        <v>349</v>
      </c>
      <c r="F296" s="150">
        <v>658077.12</v>
      </c>
      <c r="G296" s="150">
        <v>658077.12</v>
      </c>
      <c r="H296" s="150"/>
      <c r="I296" s="150"/>
      <c r="J296" s="149"/>
      <c r="K296" s="149"/>
    </row>
    <row r="297" ht="22.8" customHeight="1" spans="1:11">
      <c r="A297" s="144"/>
      <c r="B297" s="144"/>
      <c r="C297" s="144"/>
      <c r="D297" s="145" t="s">
        <v>267</v>
      </c>
      <c r="E297" s="145" t="s">
        <v>268</v>
      </c>
      <c r="F297" s="146">
        <v>3189705.7</v>
      </c>
      <c r="G297" s="146">
        <v>3189705.7</v>
      </c>
      <c r="H297" s="146"/>
      <c r="I297" s="146"/>
      <c r="J297" s="151"/>
      <c r="K297" s="151"/>
    </row>
    <row r="298" ht="22.8" customHeight="1" spans="1:11">
      <c r="A298" s="147" t="s">
        <v>311</v>
      </c>
      <c r="B298" s="147" t="s">
        <v>315</v>
      </c>
      <c r="C298" s="147" t="s">
        <v>315</v>
      </c>
      <c r="D298" s="148" t="s">
        <v>318</v>
      </c>
      <c r="E298" s="149" t="s">
        <v>319</v>
      </c>
      <c r="F298" s="150">
        <v>2411703.94</v>
      </c>
      <c r="G298" s="150">
        <v>2411703.94</v>
      </c>
      <c r="H298" s="150"/>
      <c r="I298" s="150"/>
      <c r="J298" s="149"/>
      <c r="K298" s="149"/>
    </row>
    <row r="299" ht="22.8" customHeight="1" spans="1:11">
      <c r="A299" s="147" t="s">
        <v>340</v>
      </c>
      <c r="B299" s="147" t="s">
        <v>326</v>
      </c>
      <c r="C299" s="147" t="s">
        <v>326</v>
      </c>
      <c r="D299" s="148" t="s">
        <v>341</v>
      </c>
      <c r="E299" s="149" t="s">
        <v>342</v>
      </c>
      <c r="F299" s="150">
        <v>345778.56</v>
      </c>
      <c r="G299" s="150">
        <v>345778.56</v>
      </c>
      <c r="H299" s="150"/>
      <c r="I299" s="150"/>
      <c r="J299" s="149"/>
      <c r="K299" s="149"/>
    </row>
    <row r="300" ht="22.8" customHeight="1" spans="1:11">
      <c r="A300" s="147" t="s">
        <v>343</v>
      </c>
      <c r="B300" s="147" t="s">
        <v>344</v>
      </c>
      <c r="C300" s="147" t="s">
        <v>315</v>
      </c>
      <c r="D300" s="148" t="s">
        <v>350</v>
      </c>
      <c r="E300" s="149" t="s">
        <v>351</v>
      </c>
      <c r="F300" s="150">
        <v>172889.28</v>
      </c>
      <c r="G300" s="150">
        <v>172889.28</v>
      </c>
      <c r="H300" s="150"/>
      <c r="I300" s="150"/>
      <c r="J300" s="149"/>
      <c r="K300" s="149"/>
    </row>
    <row r="301" ht="22.8" customHeight="1" spans="1:11">
      <c r="A301" s="147" t="s">
        <v>347</v>
      </c>
      <c r="B301" s="147" t="s">
        <v>315</v>
      </c>
      <c r="C301" s="147" t="s">
        <v>312</v>
      </c>
      <c r="D301" s="148" t="s">
        <v>348</v>
      </c>
      <c r="E301" s="149" t="s">
        <v>349</v>
      </c>
      <c r="F301" s="150">
        <v>259333.92</v>
      </c>
      <c r="G301" s="150">
        <v>259333.92</v>
      </c>
      <c r="H301" s="150"/>
      <c r="I301" s="150"/>
      <c r="J301" s="149"/>
      <c r="K301" s="149"/>
    </row>
    <row r="302" ht="22.8" customHeight="1" spans="1:11">
      <c r="A302" s="144"/>
      <c r="B302" s="144"/>
      <c r="C302" s="144"/>
      <c r="D302" s="145" t="s">
        <v>269</v>
      </c>
      <c r="E302" s="145" t="s">
        <v>270</v>
      </c>
      <c r="F302" s="146">
        <v>4753111</v>
      </c>
      <c r="G302" s="146">
        <v>4753111</v>
      </c>
      <c r="H302" s="146"/>
      <c r="I302" s="146"/>
      <c r="J302" s="151"/>
      <c r="K302" s="151"/>
    </row>
    <row r="303" ht="22.8" customHeight="1" spans="1:11">
      <c r="A303" s="147" t="s">
        <v>311</v>
      </c>
      <c r="B303" s="147" t="s">
        <v>315</v>
      </c>
      <c r="C303" s="147" t="s">
        <v>315</v>
      </c>
      <c r="D303" s="148" t="s">
        <v>318</v>
      </c>
      <c r="E303" s="149" t="s">
        <v>319</v>
      </c>
      <c r="F303" s="150">
        <v>3697963.96</v>
      </c>
      <c r="G303" s="150">
        <v>3697963.96</v>
      </c>
      <c r="H303" s="150"/>
      <c r="I303" s="150"/>
      <c r="J303" s="149"/>
      <c r="K303" s="149"/>
    </row>
    <row r="304" ht="22.8" customHeight="1" spans="1:11">
      <c r="A304" s="147" t="s">
        <v>340</v>
      </c>
      <c r="B304" s="147" t="s">
        <v>326</v>
      </c>
      <c r="C304" s="147" t="s">
        <v>326</v>
      </c>
      <c r="D304" s="148" t="s">
        <v>341</v>
      </c>
      <c r="E304" s="149" t="s">
        <v>342</v>
      </c>
      <c r="F304" s="150">
        <v>468954.24</v>
      </c>
      <c r="G304" s="150">
        <v>468954.24</v>
      </c>
      <c r="H304" s="150"/>
      <c r="I304" s="150"/>
      <c r="J304" s="149"/>
      <c r="K304" s="149"/>
    </row>
    <row r="305" ht="22.8" customHeight="1" spans="1:11">
      <c r="A305" s="147" t="s">
        <v>343</v>
      </c>
      <c r="B305" s="147" t="s">
        <v>344</v>
      </c>
      <c r="C305" s="147" t="s">
        <v>315</v>
      </c>
      <c r="D305" s="148" t="s">
        <v>350</v>
      </c>
      <c r="E305" s="149" t="s">
        <v>351</v>
      </c>
      <c r="F305" s="150">
        <v>234477.12</v>
      </c>
      <c r="G305" s="150">
        <v>234477.12</v>
      </c>
      <c r="H305" s="150"/>
      <c r="I305" s="150"/>
      <c r="J305" s="149"/>
      <c r="K305" s="149"/>
    </row>
    <row r="306" ht="22.8" customHeight="1" spans="1:11">
      <c r="A306" s="147" t="s">
        <v>347</v>
      </c>
      <c r="B306" s="147" t="s">
        <v>315</v>
      </c>
      <c r="C306" s="147" t="s">
        <v>312</v>
      </c>
      <c r="D306" s="148" t="s">
        <v>348</v>
      </c>
      <c r="E306" s="149" t="s">
        <v>349</v>
      </c>
      <c r="F306" s="150">
        <v>351715.68</v>
      </c>
      <c r="G306" s="150">
        <v>351715.68</v>
      </c>
      <c r="H306" s="150"/>
      <c r="I306" s="150"/>
      <c r="J306" s="149"/>
      <c r="K306" s="149"/>
    </row>
    <row r="307" ht="22.8" customHeight="1" spans="1:11">
      <c r="A307" s="144"/>
      <c r="B307" s="144"/>
      <c r="C307" s="144"/>
      <c r="D307" s="145" t="s">
        <v>271</v>
      </c>
      <c r="E307" s="145" t="s">
        <v>272</v>
      </c>
      <c r="F307" s="146">
        <v>9049279.01</v>
      </c>
      <c r="G307" s="146">
        <v>9049279.01</v>
      </c>
      <c r="H307" s="146"/>
      <c r="I307" s="146"/>
      <c r="J307" s="151"/>
      <c r="K307" s="151"/>
    </row>
    <row r="308" ht="22.8" customHeight="1" spans="1:11">
      <c r="A308" s="147" t="s">
        <v>311</v>
      </c>
      <c r="B308" s="147" t="s">
        <v>315</v>
      </c>
      <c r="C308" s="147" t="s">
        <v>320</v>
      </c>
      <c r="D308" s="148" t="s">
        <v>321</v>
      </c>
      <c r="E308" s="149" t="s">
        <v>322</v>
      </c>
      <c r="F308" s="150">
        <v>6987861.41</v>
      </c>
      <c r="G308" s="150">
        <v>6987861.41</v>
      </c>
      <c r="H308" s="150"/>
      <c r="I308" s="150"/>
      <c r="J308" s="149"/>
      <c r="K308" s="149"/>
    </row>
    <row r="309" ht="22.8" customHeight="1" spans="1:11">
      <c r="A309" s="147" t="s">
        <v>340</v>
      </c>
      <c r="B309" s="147" t="s">
        <v>326</v>
      </c>
      <c r="C309" s="147" t="s">
        <v>326</v>
      </c>
      <c r="D309" s="148" t="s">
        <v>341</v>
      </c>
      <c r="E309" s="149" t="s">
        <v>342</v>
      </c>
      <c r="F309" s="150">
        <v>916185.6</v>
      </c>
      <c r="G309" s="150">
        <v>916185.6</v>
      </c>
      <c r="H309" s="150"/>
      <c r="I309" s="150"/>
      <c r="J309" s="149"/>
      <c r="K309" s="149"/>
    </row>
    <row r="310" ht="22.8" customHeight="1" spans="1:11">
      <c r="A310" s="147" t="s">
        <v>343</v>
      </c>
      <c r="B310" s="147" t="s">
        <v>344</v>
      </c>
      <c r="C310" s="147" t="s">
        <v>315</v>
      </c>
      <c r="D310" s="148" t="s">
        <v>350</v>
      </c>
      <c r="E310" s="149" t="s">
        <v>351</v>
      </c>
      <c r="F310" s="150">
        <v>458092.8</v>
      </c>
      <c r="G310" s="150">
        <v>458092.8</v>
      </c>
      <c r="H310" s="150"/>
      <c r="I310" s="150"/>
      <c r="J310" s="149"/>
      <c r="K310" s="149"/>
    </row>
    <row r="311" ht="22.8" customHeight="1" spans="1:11">
      <c r="A311" s="147" t="s">
        <v>347</v>
      </c>
      <c r="B311" s="147" t="s">
        <v>315</v>
      </c>
      <c r="C311" s="147" t="s">
        <v>312</v>
      </c>
      <c r="D311" s="148" t="s">
        <v>348</v>
      </c>
      <c r="E311" s="149" t="s">
        <v>349</v>
      </c>
      <c r="F311" s="150">
        <v>687139.2</v>
      </c>
      <c r="G311" s="150">
        <v>687139.2</v>
      </c>
      <c r="H311" s="150"/>
      <c r="I311" s="150"/>
      <c r="J311" s="149"/>
      <c r="K311" s="149"/>
    </row>
    <row r="312" ht="22.8" customHeight="1" spans="1:11">
      <c r="A312" s="144"/>
      <c r="B312" s="144"/>
      <c r="C312" s="144"/>
      <c r="D312" s="145" t="s">
        <v>273</v>
      </c>
      <c r="E312" s="145" t="s">
        <v>274</v>
      </c>
      <c r="F312" s="146">
        <v>2652893.97</v>
      </c>
      <c r="G312" s="146">
        <v>2652893.97</v>
      </c>
      <c r="H312" s="146"/>
      <c r="I312" s="146"/>
      <c r="J312" s="151"/>
      <c r="K312" s="151"/>
    </row>
    <row r="313" ht="22.8" customHeight="1" spans="1:11">
      <c r="A313" s="147" t="s">
        <v>311</v>
      </c>
      <c r="B313" s="147" t="s">
        <v>315</v>
      </c>
      <c r="C313" s="147" t="s">
        <v>315</v>
      </c>
      <c r="D313" s="148" t="s">
        <v>318</v>
      </c>
      <c r="E313" s="149" t="s">
        <v>319</v>
      </c>
      <c r="F313" s="150">
        <v>1989117.33</v>
      </c>
      <c r="G313" s="150">
        <v>1989117.33</v>
      </c>
      <c r="H313" s="150"/>
      <c r="I313" s="150"/>
      <c r="J313" s="149"/>
      <c r="K313" s="149"/>
    </row>
    <row r="314" ht="22.8" customHeight="1" spans="1:11">
      <c r="A314" s="147" t="s">
        <v>340</v>
      </c>
      <c r="B314" s="147" t="s">
        <v>326</v>
      </c>
      <c r="C314" s="147" t="s">
        <v>326</v>
      </c>
      <c r="D314" s="148" t="s">
        <v>341</v>
      </c>
      <c r="E314" s="149" t="s">
        <v>342</v>
      </c>
      <c r="F314" s="150">
        <v>295011.84</v>
      </c>
      <c r="G314" s="150">
        <v>295011.84</v>
      </c>
      <c r="H314" s="150"/>
      <c r="I314" s="150"/>
      <c r="J314" s="149"/>
      <c r="K314" s="149"/>
    </row>
    <row r="315" ht="22.8" customHeight="1" spans="1:11">
      <c r="A315" s="147" t="s">
        <v>343</v>
      </c>
      <c r="B315" s="147" t="s">
        <v>344</v>
      </c>
      <c r="C315" s="147" t="s">
        <v>315</v>
      </c>
      <c r="D315" s="148" t="s">
        <v>350</v>
      </c>
      <c r="E315" s="149" t="s">
        <v>351</v>
      </c>
      <c r="F315" s="150">
        <v>147505.92</v>
      </c>
      <c r="G315" s="150">
        <v>147505.92</v>
      </c>
      <c r="H315" s="150"/>
      <c r="I315" s="150"/>
      <c r="J315" s="149"/>
      <c r="K315" s="149"/>
    </row>
    <row r="316" ht="22.8" customHeight="1" spans="1:11">
      <c r="A316" s="147" t="s">
        <v>347</v>
      </c>
      <c r="B316" s="147" t="s">
        <v>315</v>
      </c>
      <c r="C316" s="147" t="s">
        <v>312</v>
      </c>
      <c r="D316" s="148" t="s">
        <v>348</v>
      </c>
      <c r="E316" s="149" t="s">
        <v>349</v>
      </c>
      <c r="F316" s="150">
        <v>221258.88</v>
      </c>
      <c r="G316" s="150">
        <v>221258.88</v>
      </c>
      <c r="H316" s="150"/>
      <c r="I316" s="150"/>
      <c r="J316" s="149"/>
      <c r="K316" s="149"/>
    </row>
    <row r="317" ht="22.8" customHeight="1" spans="1:11">
      <c r="A317" s="144"/>
      <c r="B317" s="144"/>
      <c r="C317" s="144"/>
      <c r="D317" s="145" t="s">
        <v>275</v>
      </c>
      <c r="E317" s="145" t="s">
        <v>276</v>
      </c>
      <c r="F317" s="146">
        <v>11112312.82</v>
      </c>
      <c r="G317" s="146">
        <v>11112312.82</v>
      </c>
      <c r="H317" s="146"/>
      <c r="I317" s="146"/>
      <c r="J317" s="151"/>
      <c r="K317" s="151"/>
    </row>
    <row r="318" ht="22.8" customHeight="1" spans="1:11">
      <c r="A318" s="147" t="s">
        <v>311</v>
      </c>
      <c r="B318" s="147" t="s">
        <v>315</v>
      </c>
      <c r="C318" s="147" t="s">
        <v>315</v>
      </c>
      <c r="D318" s="148" t="s">
        <v>318</v>
      </c>
      <c r="E318" s="149" t="s">
        <v>319</v>
      </c>
      <c r="F318" s="150">
        <v>8331917.62</v>
      </c>
      <c r="G318" s="150">
        <v>8331917.62</v>
      </c>
      <c r="H318" s="150"/>
      <c r="I318" s="150"/>
      <c r="J318" s="149"/>
      <c r="K318" s="149"/>
    </row>
    <row r="319" ht="22.8" customHeight="1" spans="1:11">
      <c r="A319" s="147" t="s">
        <v>340</v>
      </c>
      <c r="B319" s="147" t="s">
        <v>326</v>
      </c>
      <c r="C319" s="147" t="s">
        <v>326</v>
      </c>
      <c r="D319" s="148" t="s">
        <v>341</v>
      </c>
      <c r="E319" s="149" t="s">
        <v>342</v>
      </c>
      <c r="F319" s="150">
        <v>1235731.2</v>
      </c>
      <c r="G319" s="150">
        <v>1235731.2</v>
      </c>
      <c r="H319" s="150"/>
      <c r="I319" s="150"/>
      <c r="J319" s="149"/>
      <c r="K319" s="149"/>
    </row>
    <row r="320" ht="22.8" customHeight="1" spans="1:11">
      <c r="A320" s="147" t="s">
        <v>343</v>
      </c>
      <c r="B320" s="147" t="s">
        <v>344</v>
      </c>
      <c r="C320" s="147" t="s">
        <v>315</v>
      </c>
      <c r="D320" s="148" t="s">
        <v>350</v>
      </c>
      <c r="E320" s="149" t="s">
        <v>351</v>
      </c>
      <c r="F320" s="150">
        <v>617865.6</v>
      </c>
      <c r="G320" s="150">
        <v>617865.6</v>
      </c>
      <c r="H320" s="150"/>
      <c r="I320" s="150"/>
      <c r="J320" s="149"/>
      <c r="K320" s="149"/>
    </row>
    <row r="321" ht="22.8" customHeight="1" spans="1:11">
      <c r="A321" s="147" t="s">
        <v>347</v>
      </c>
      <c r="B321" s="147" t="s">
        <v>315</v>
      </c>
      <c r="C321" s="147" t="s">
        <v>312</v>
      </c>
      <c r="D321" s="148" t="s">
        <v>348</v>
      </c>
      <c r="E321" s="149" t="s">
        <v>349</v>
      </c>
      <c r="F321" s="150">
        <v>926798.4</v>
      </c>
      <c r="G321" s="150">
        <v>926798.4</v>
      </c>
      <c r="H321" s="150"/>
      <c r="I321" s="150"/>
      <c r="J321" s="149"/>
      <c r="K321" s="149"/>
    </row>
    <row r="322" ht="22.8" customHeight="1" spans="1:11">
      <c r="A322" s="144"/>
      <c r="B322" s="144"/>
      <c r="C322" s="144"/>
      <c r="D322" s="145" t="s">
        <v>277</v>
      </c>
      <c r="E322" s="145" t="s">
        <v>278</v>
      </c>
      <c r="F322" s="146">
        <v>4182640.18</v>
      </c>
      <c r="G322" s="146">
        <v>4182640.18</v>
      </c>
      <c r="H322" s="146"/>
      <c r="I322" s="146"/>
      <c r="J322" s="151"/>
      <c r="K322" s="151"/>
    </row>
    <row r="323" ht="22.8" customHeight="1" spans="1:11">
      <c r="A323" s="147" t="s">
        <v>311</v>
      </c>
      <c r="B323" s="147" t="s">
        <v>315</v>
      </c>
      <c r="C323" s="147" t="s">
        <v>315</v>
      </c>
      <c r="D323" s="148" t="s">
        <v>318</v>
      </c>
      <c r="E323" s="149" t="s">
        <v>319</v>
      </c>
      <c r="F323" s="150">
        <v>3201382.42</v>
      </c>
      <c r="G323" s="150">
        <v>3201382.42</v>
      </c>
      <c r="H323" s="150"/>
      <c r="I323" s="150"/>
      <c r="J323" s="149"/>
      <c r="K323" s="149"/>
    </row>
    <row r="324" ht="22.8" customHeight="1" spans="1:11">
      <c r="A324" s="147" t="s">
        <v>340</v>
      </c>
      <c r="B324" s="147" t="s">
        <v>326</v>
      </c>
      <c r="C324" s="147" t="s">
        <v>326</v>
      </c>
      <c r="D324" s="148" t="s">
        <v>341</v>
      </c>
      <c r="E324" s="149" t="s">
        <v>342</v>
      </c>
      <c r="F324" s="150">
        <v>436114.56</v>
      </c>
      <c r="G324" s="150">
        <v>436114.56</v>
      </c>
      <c r="H324" s="150"/>
      <c r="I324" s="150"/>
      <c r="J324" s="149"/>
      <c r="K324" s="149"/>
    </row>
    <row r="325" ht="22.8" customHeight="1" spans="1:11">
      <c r="A325" s="147" t="s">
        <v>343</v>
      </c>
      <c r="B325" s="147" t="s">
        <v>344</v>
      </c>
      <c r="C325" s="147" t="s">
        <v>315</v>
      </c>
      <c r="D325" s="148" t="s">
        <v>350</v>
      </c>
      <c r="E325" s="149" t="s">
        <v>351</v>
      </c>
      <c r="F325" s="150">
        <v>218057.28</v>
      </c>
      <c r="G325" s="150">
        <v>218057.28</v>
      </c>
      <c r="H325" s="150"/>
      <c r="I325" s="150"/>
      <c r="J325" s="149"/>
      <c r="K325" s="149"/>
    </row>
    <row r="326" ht="22.8" customHeight="1" spans="1:11">
      <c r="A326" s="147" t="s">
        <v>347</v>
      </c>
      <c r="B326" s="147" t="s">
        <v>315</v>
      </c>
      <c r="C326" s="147" t="s">
        <v>312</v>
      </c>
      <c r="D326" s="148" t="s">
        <v>348</v>
      </c>
      <c r="E326" s="149" t="s">
        <v>349</v>
      </c>
      <c r="F326" s="150">
        <v>327085.92</v>
      </c>
      <c r="G326" s="150">
        <v>327085.92</v>
      </c>
      <c r="H326" s="150"/>
      <c r="I326" s="150"/>
      <c r="J326" s="149"/>
      <c r="K326" s="149"/>
    </row>
    <row r="327" ht="22.8" customHeight="1" spans="1:11">
      <c r="A327" s="144"/>
      <c r="B327" s="144"/>
      <c r="C327" s="144"/>
      <c r="D327" s="145" t="s">
        <v>279</v>
      </c>
      <c r="E327" s="145" t="s">
        <v>280</v>
      </c>
      <c r="F327" s="146">
        <v>8289155.9</v>
      </c>
      <c r="G327" s="146">
        <v>8289155.9</v>
      </c>
      <c r="H327" s="146"/>
      <c r="I327" s="146"/>
      <c r="J327" s="151"/>
      <c r="K327" s="151"/>
    </row>
    <row r="328" ht="22.8" customHeight="1" spans="1:11">
      <c r="A328" s="147" t="s">
        <v>311</v>
      </c>
      <c r="B328" s="147" t="s">
        <v>315</v>
      </c>
      <c r="C328" s="147" t="s">
        <v>315</v>
      </c>
      <c r="D328" s="148" t="s">
        <v>318</v>
      </c>
      <c r="E328" s="149" t="s">
        <v>319</v>
      </c>
      <c r="F328" s="150">
        <v>6406037.66</v>
      </c>
      <c r="G328" s="150">
        <v>6406037.66</v>
      </c>
      <c r="H328" s="150"/>
      <c r="I328" s="150"/>
      <c r="J328" s="149"/>
      <c r="K328" s="149"/>
    </row>
    <row r="329" ht="22.8" customHeight="1" spans="1:11">
      <c r="A329" s="147" t="s">
        <v>340</v>
      </c>
      <c r="B329" s="147" t="s">
        <v>326</v>
      </c>
      <c r="C329" s="147" t="s">
        <v>326</v>
      </c>
      <c r="D329" s="148" t="s">
        <v>341</v>
      </c>
      <c r="E329" s="149" t="s">
        <v>342</v>
      </c>
      <c r="F329" s="150">
        <v>836941.44</v>
      </c>
      <c r="G329" s="150">
        <v>836941.44</v>
      </c>
      <c r="H329" s="150"/>
      <c r="I329" s="150"/>
      <c r="J329" s="149"/>
      <c r="K329" s="149"/>
    </row>
    <row r="330" ht="22.8" customHeight="1" spans="1:11">
      <c r="A330" s="147" t="s">
        <v>343</v>
      </c>
      <c r="B330" s="147" t="s">
        <v>344</v>
      </c>
      <c r="C330" s="147" t="s">
        <v>315</v>
      </c>
      <c r="D330" s="148" t="s">
        <v>350</v>
      </c>
      <c r="E330" s="149" t="s">
        <v>351</v>
      </c>
      <c r="F330" s="150">
        <v>418470.72</v>
      </c>
      <c r="G330" s="150">
        <v>418470.72</v>
      </c>
      <c r="H330" s="150"/>
      <c r="I330" s="150"/>
      <c r="J330" s="149"/>
      <c r="K330" s="149"/>
    </row>
    <row r="331" ht="22.8" customHeight="1" spans="1:11">
      <c r="A331" s="147" t="s">
        <v>347</v>
      </c>
      <c r="B331" s="147" t="s">
        <v>315</v>
      </c>
      <c r="C331" s="147" t="s">
        <v>312</v>
      </c>
      <c r="D331" s="148" t="s">
        <v>348</v>
      </c>
      <c r="E331" s="149" t="s">
        <v>349</v>
      </c>
      <c r="F331" s="150">
        <v>627706.08</v>
      </c>
      <c r="G331" s="150">
        <v>627706.08</v>
      </c>
      <c r="H331" s="150"/>
      <c r="I331" s="150"/>
      <c r="J331" s="149"/>
      <c r="K331" s="149"/>
    </row>
    <row r="332" ht="22.8" customHeight="1" spans="1:11">
      <c r="A332" s="144"/>
      <c r="B332" s="144"/>
      <c r="C332" s="144"/>
      <c r="D332" s="145" t="s">
        <v>281</v>
      </c>
      <c r="E332" s="145" t="s">
        <v>282</v>
      </c>
      <c r="F332" s="146">
        <v>4804152.89</v>
      </c>
      <c r="G332" s="146">
        <v>4804152.89</v>
      </c>
      <c r="H332" s="146"/>
      <c r="I332" s="146"/>
      <c r="J332" s="151"/>
      <c r="K332" s="151"/>
    </row>
    <row r="333" ht="22.8" customHeight="1" spans="1:11">
      <c r="A333" s="147" t="s">
        <v>311</v>
      </c>
      <c r="B333" s="147" t="s">
        <v>315</v>
      </c>
      <c r="C333" s="147" t="s">
        <v>320</v>
      </c>
      <c r="D333" s="148" t="s">
        <v>321</v>
      </c>
      <c r="E333" s="149" t="s">
        <v>322</v>
      </c>
      <c r="F333" s="150">
        <v>3777699.29</v>
      </c>
      <c r="G333" s="150">
        <v>3777699.29</v>
      </c>
      <c r="H333" s="150"/>
      <c r="I333" s="150"/>
      <c r="J333" s="149"/>
      <c r="K333" s="149"/>
    </row>
    <row r="334" ht="22.8" customHeight="1" spans="1:11">
      <c r="A334" s="147" t="s">
        <v>340</v>
      </c>
      <c r="B334" s="147" t="s">
        <v>326</v>
      </c>
      <c r="C334" s="147" t="s">
        <v>326</v>
      </c>
      <c r="D334" s="148" t="s">
        <v>341</v>
      </c>
      <c r="E334" s="149" t="s">
        <v>342</v>
      </c>
      <c r="F334" s="150">
        <v>456201.6</v>
      </c>
      <c r="G334" s="150">
        <v>456201.6</v>
      </c>
      <c r="H334" s="150"/>
      <c r="I334" s="150"/>
      <c r="J334" s="149"/>
      <c r="K334" s="149"/>
    </row>
    <row r="335" ht="22.8" customHeight="1" spans="1:11">
      <c r="A335" s="147" t="s">
        <v>343</v>
      </c>
      <c r="B335" s="147" t="s">
        <v>344</v>
      </c>
      <c r="C335" s="147" t="s">
        <v>315</v>
      </c>
      <c r="D335" s="148" t="s">
        <v>350</v>
      </c>
      <c r="E335" s="149" t="s">
        <v>351</v>
      </c>
      <c r="F335" s="150">
        <v>228100.8</v>
      </c>
      <c r="G335" s="150">
        <v>228100.8</v>
      </c>
      <c r="H335" s="150"/>
      <c r="I335" s="150"/>
      <c r="J335" s="149"/>
      <c r="K335" s="149"/>
    </row>
    <row r="336" ht="22.8" customHeight="1" spans="1:11">
      <c r="A336" s="147" t="s">
        <v>347</v>
      </c>
      <c r="B336" s="147" t="s">
        <v>315</v>
      </c>
      <c r="C336" s="147" t="s">
        <v>312</v>
      </c>
      <c r="D336" s="148" t="s">
        <v>348</v>
      </c>
      <c r="E336" s="149" t="s">
        <v>349</v>
      </c>
      <c r="F336" s="150">
        <v>342151.2</v>
      </c>
      <c r="G336" s="150">
        <v>342151.2</v>
      </c>
      <c r="H336" s="150"/>
      <c r="I336" s="150"/>
      <c r="J336" s="149"/>
      <c r="K336" s="149"/>
    </row>
    <row r="337" ht="22.8" customHeight="1" spans="1:11">
      <c r="A337" s="144"/>
      <c r="B337" s="144"/>
      <c r="C337" s="144"/>
      <c r="D337" s="145" t="s">
        <v>283</v>
      </c>
      <c r="E337" s="145" t="s">
        <v>284</v>
      </c>
      <c r="F337" s="146">
        <v>7826731.1</v>
      </c>
      <c r="G337" s="146">
        <v>7826731.1</v>
      </c>
      <c r="H337" s="146"/>
      <c r="I337" s="146"/>
      <c r="J337" s="151"/>
      <c r="K337" s="151"/>
    </row>
    <row r="338" ht="22.8" customHeight="1" spans="1:11">
      <c r="A338" s="147" t="s">
        <v>311</v>
      </c>
      <c r="B338" s="147" t="s">
        <v>315</v>
      </c>
      <c r="C338" s="147" t="s">
        <v>320</v>
      </c>
      <c r="D338" s="148" t="s">
        <v>321</v>
      </c>
      <c r="E338" s="149" t="s">
        <v>322</v>
      </c>
      <c r="F338" s="150">
        <v>6044843.42</v>
      </c>
      <c r="G338" s="150">
        <v>6044843.42</v>
      </c>
      <c r="H338" s="150"/>
      <c r="I338" s="150"/>
      <c r="J338" s="149"/>
      <c r="K338" s="149"/>
    </row>
    <row r="339" ht="22.8" customHeight="1" spans="1:11">
      <c r="A339" s="147" t="s">
        <v>340</v>
      </c>
      <c r="B339" s="147" t="s">
        <v>326</v>
      </c>
      <c r="C339" s="147" t="s">
        <v>326</v>
      </c>
      <c r="D339" s="148" t="s">
        <v>341</v>
      </c>
      <c r="E339" s="149" t="s">
        <v>342</v>
      </c>
      <c r="F339" s="150">
        <v>791950.08</v>
      </c>
      <c r="G339" s="150">
        <v>791950.08</v>
      </c>
      <c r="H339" s="150"/>
      <c r="I339" s="150"/>
      <c r="J339" s="149"/>
      <c r="K339" s="149"/>
    </row>
    <row r="340" ht="22.8" customHeight="1" spans="1:11">
      <c r="A340" s="147" t="s">
        <v>343</v>
      </c>
      <c r="B340" s="147" t="s">
        <v>344</v>
      </c>
      <c r="C340" s="147" t="s">
        <v>315</v>
      </c>
      <c r="D340" s="148" t="s">
        <v>350</v>
      </c>
      <c r="E340" s="149" t="s">
        <v>351</v>
      </c>
      <c r="F340" s="150">
        <v>395975.04</v>
      </c>
      <c r="G340" s="150">
        <v>395975.04</v>
      </c>
      <c r="H340" s="150"/>
      <c r="I340" s="150"/>
      <c r="J340" s="149"/>
      <c r="K340" s="149"/>
    </row>
    <row r="341" ht="22.8" customHeight="1" spans="1:11">
      <c r="A341" s="147" t="s">
        <v>347</v>
      </c>
      <c r="B341" s="147" t="s">
        <v>315</v>
      </c>
      <c r="C341" s="147" t="s">
        <v>312</v>
      </c>
      <c r="D341" s="148" t="s">
        <v>348</v>
      </c>
      <c r="E341" s="149" t="s">
        <v>349</v>
      </c>
      <c r="F341" s="150">
        <v>593962.56</v>
      </c>
      <c r="G341" s="150">
        <v>593962.56</v>
      </c>
      <c r="H341" s="150"/>
      <c r="I341" s="150"/>
      <c r="J341" s="149"/>
      <c r="K341" s="149"/>
    </row>
    <row r="342" ht="22.8" customHeight="1" spans="1:11">
      <c r="A342" s="144"/>
      <c r="B342" s="144"/>
      <c r="C342" s="144"/>
      <c r="D342" s="145" t="s">
        <v>285</v>
      </c>
      <c r="E342" s="145" t="s">
        <v>286</v>
      </c>
      <c r="F342" s="146">
        <v>3738275.82</v>
      </c>
      <c r="G342" s="146">
        <v>3738275.82</v>
      </c>
      <c r="H342" s="146"/>
      <c r="I342" s="146"/>
      <c r="J342" s="151"/>
      <c r="K342" s="151"/>
    </row>
    <row r="343" ht="22.8" customHeight="1" spans="1:11">
      <c r="A343" s="147" t="s">
        <v>311</v>
      </c>
      <c r="B343" s="147" t="s">
        <v>315</v>
      </c>
      <c r="C343" s="147" t="s">
        <v>315</v>
      </c>
      <c r="D343" s="148" t="s">
        <v>318</v>
      </c>
      <c r="E343" s="149" t="s">
        <v>319</v>
      </c>
      <c r="F343" s="150">
        <v>2934557.1</v>
      </c>
      <c r="G343" s="150">
        <v>2934557.1</v>
      </c>
      <c r="H343" s="150"/>
      <c r="I343" s="150"/>
      <c r="J343" s="149"/>
      <c r="K343" s="149"/>
    </row>
    <row r="344" ht="22.8" customHeight="1" spans="1:11">
      <c r="A344" s="147" t="s">
        <v>340</v>
      </c>
      <c r="B344" s="147" t="s">
        <v>326</v>
      </c>
      <c r="C344" s="147" t="s">
        <v>326</v>
      </c>
      <c r="D344" s="148" t="s">
        <v>341</v>
      </c>
      <c r="E344" s="149" t="s">
        <v>342</v>
      </c>
      <c r="F344" s="150">
        <v>357208.32</v>
      </c>
      <c r="G344" s="150">
        <v>357208.32</v>
      </c>
      <c r="H344" s="150"/>
      <c r="I344" s="150"/>
      <c r="J344" s="149"/>
      <c r="K344" s="149"/>
    </row>
    <row r="345" ht="22.8" customHeight="1" spans="1:11">
      <c r="A345" s="147" t="s">
        <v>343</v>
      </c>
      <c r="B345" s="147" t="s">
        <v>344</v>
      </c>
      <c r="C345" s="147" t="s">
        <v>315</v>
      </c>
      <c r="D345" s="148" t="s">
        <v>350</v>
      </c>
      <c r="E345" s="149" t="s">
        <v>351</v>
      </c>
      <c r="F345" s="150">
        <v>178604.16</v>
      </c>
      <c r="G345" s="150">
        <v>178604.16</v>
      </c>
      <c r="H345" s="150"/>
      <c r="I345" s="150"/>
      <c r="J345" s="149"/>
      <c r="K345" s="149"/>
    </row>
    <row r="346" ht="22.8" customHeight="1" spans="1:11">
      <c r="A346" s="147" t="s">
        <v>347</v>
      </c>
      <c r="B346" s="147" t="s">
        <v>315</v>
      </c>
      <c r="C346" s="147" t="s">
        <v>312</v>
      </c>
      <c r="D346" s="148" t="s">
        <v>348</v>
      </c>
      <c r="E346" s="149" t="s">
        <v>349</v>
      </c>
      <c r="F346" s="150">
        <v>267906.24</v>
      </c>
      <c r="G346" s="150">
        <v>267906.24</v>
      </c>
      <c r="H346" s="150"/>
      <c r="I346" s="150"/>
      <c r="J346" s="149"/>
      <c r="K346" s="149"/>
    </row>
    <row r="347" ht="22.8" customHeight="1" spans="1:11">
      <c r="A347" s="144"/>
      <c r="B347" s="144"/>
      <c r="C347" s="144"/>
      <c r="D347" s="145" t="s">
        <v>287</v>
      </c>
      <c r="E347" s="145" t="s">
        <v>288</v>
      </c>
      <c r="F347" s="146">
        <v>9747664.07</v>
      </c>
      <c r="G347" s="146">
        <v>9747664.07</v>
      </c>
      <c r="H347" s="146"/>
      <c r="I347" s="146"/>
      <c r="J347" s="151"/>
      <c r="K347" s="151"/>
    </row>
    <row r="348" ht="22.8" customHeight="1" spans="1:11">
      <c r="A348" s="147" t="s">
        <v>311</v>
      </c>
      <c r="B348" s="147" t="s">
        <v>315</v>
      </c>
      <c r="C348" s="147" t="s">
        <v>320</v>
      </c>
      <c r="D348" s="148" t="s">
        <v>321</v>
      </c>
      <c r="E348" s="149" t="s">
        <v>322</v>
      </c>
      <c r="F348" s="150">
        <v>7576358.63</v>
      </c>
      <c r="G348" s="150">
        <v>7576358.63</v>
      </c>
      <c r="H348" s="150"/>
      <c r="I348" s="150"/>
      <c r="J348" s="149"/>
      <c r="K348" s="149"/>
    </row>
    <row r="349" ht="22.8" customHeight="1" spans="1:11">
      <c r="A349" s="147" t="s">
        <v>340</v>
      </c>
      <c r="B349" s="147" t="s">
        <v>326</v>
      </c>
      <c r="C349" s="147" t="s">
        <v>326</v>
      </c>
      <c r="D349" s="148" t="s">
        <v>341</v>
      </c>
      <c r="E349" s="149" t="s">
        <v>342</v>
      </c>
      <c r="F349" s="150">
        <v>965024.64</v>
      </c>
      <c r="G349" s="150">
        <v>965024.64</v>
      </c>
      <c r="H349" s="150"/>
      <c r="I349" s="150"/>
      <c r="J349" s="149"/>
      <c r="K349" s="149"/>
    </row>
    <row r="350" ht="22.8" customHeight="1" spans="1:11">
      <c r="A350" s="147" t="s">
        <v>343</v>
      </c>
      <c r="B350" s="147" t="s">
        <v>344</v>
      </c>
      <c r="C350" s="147" t="s">
        <v>315</v>
      </c>
      <c r="D350" s="148" t="s">
        <v>350</v>
      </c>
      <c r="E350" s="149" t="s">
        <v>351</v>
      </c>
      <c r="F350" s="150">
        <v>482512.32</v>
      </c>
      <c r="G350" s="150">
        <v>482512.32</v>
      </c>
      <c r="H350" s="150"/>
      <c r="I350" s="150"/>
      <c r="J350" s="149"/>
      <c r="K350" s="149"/>
    </row>
    <row r="351" ht="22.8" customHeight="1" spans="1:11">
      <c r="A351" s="147" t="s">
        <v>347</v>
      </c>
      <c r="B351" s="147" t="s">
        <v>315</v>
      </c>
      <c r="C351" s="147" t="s">
        <v>312</v>
      </c>
      <c r="D351" s="148" t="s">
        <v>348</v>
      </c>
      <c r="E351" s="149" t="s">
        <v>349</v>
      </c>
      <c r="F351" s="150">
        <v>723768.48</v>
      </c>
      <c r="G351" s="150">
        <v>723768.48</v>
      </c>
      <c r="H351" s="150"/>
      <c r="I351" s="150"/>
      <c r="J351" s="149"/>
      <c r="K351" s="149"/>
    </row>
    <row r="352" ht="22.8" customHeight="1" spans="1:11">
      <c r="A352" s="144"/>
      <c r="B352" s="144"/>
      <c r="C352" s="144"/>
      <c r="D352" s="145" t="s">
        <v>289</v>
      </c>
      <c r="E352" s="145" t="s">
        <v>290</v>
      </c>
      <c r="F352" s="146">
        <v>12206295.76</v>
      </c>
      <c r="G352" s="146">
        <v>12206295.76</v>
      </c>
      <c r="H352" s="146"/>
      <c r="I352" s="146"/>
      <c r="J352" s="151"/>
      <c r="K352" s="151"/>
    </row>
    <row r="353" ht="22.8" customHeight="1" spans="1:11">
      <c r="A353" s="147" t="s">
        <v>311</v>
      </c>
      <c r="B353" s="147" t="s">
        <v>315</v>
      </c>
      <c r="C353" s="147" t="s">
        <v>315</v>
      </c>
      <c r="D353" s="148" t="s">
        <v>318</v>
      </c>
      <c r="E353" s="149" t="s">
        <v>319</v>
      </c>
      <c r="F353" s="150">
        <v>9152176.72</v>
      </c>
      <c r="G353" s="150">
        <v>9152176.72</v>
      </c>
      <c r="H353" s="150"/>
      <c r="I353" s="150"/>
      <c r="J353" s="149"/>
      <c r="K353" s="149"/>
    </row>
    <row r="354" ht="22.8" customHeight="1" spans="1:11">
      <c r="A354" s="147" t="s">
        <v>340</v>
      </c>
      <c r="B354" s="147" t="s">
        <v>326</v>
      </c>
      <c r="C354" s="147" t="s">
        <v>326</v>
      </c>
      <c r="D354" s="148" t="s">
        <v>341</v>
      </c>
      <c r="E354" s="149" t="s">
        <v>342</v>
      </c>
      <c r="F354" s="150">
        <v>1357386.24</v>
      </c>
      <c r="G354" s="150">
        <v>1357386.24</v>
      </c>
      <c r="H354" s="150"/>
      <c r="I354" s="150"/>
      <c r="J354" s="149"/>
      <c r="K354" s="149"/>
    </row>
    <row r="355" ht="22.8" customHeight="1" spans="1:11">
      <c r="A355" s="147" t="s">
        <v>343</v>
      </c>
      <c r="B355" s="147" t="s">
        <v>344</v>
      </c>
      <c r="C355" s="147" t="s">
        <v>315</v>
      </c>
      <c r="D355" s="148" t="s">
        <v>350</v>
      </c>
      <c r="E355" s="149" t="s">
        <v>351</v>
      </c>
      <c r="F355" s="150">
        <v>678693.12</v>
      </c>
      <c r="G355" s="150">
        <v>678693.12</v>
      </c>
      <c r="H355" s="150"/>
      <c r="I355" s="150"/>
      <c r="J355" s="149"/>
      <c r="K355" s="149"/>
    </row>
    <row r="356" ht="22.8" customHeight="1" spans="1:11">
      <c r="A356" s="147" t="s">
        <v>347</v>
      </c>
      <c r="B356" s="147" t="s">
        <v>315</v>
      </c>
      <c r="C356" s="147" t="s">
        <v>312</v>
      </c>
      <c r="D356" s="148" t="s">
        <v>348</v>
      </c>
      <c r="E356" s="149" t="s">
        <v>349</v>
      </c>
      <c r="F356" s="150">
        <v>1018039.68</v>
      </c>
      <c r="G356" s="150">
        <v>1018039.68</v>
      </c>
      <c r="H356" s="150"/>
      <c r="I356" s="150"/>
      <c r="J356" s="149"/>
      <c r="K356" s="149"/>
    </row>
    <row r="357" ht="22.8" customHeight="1" spans="1:11">
      <c r="A357" s="144"/>
      <c r="B357" s="144"/>
      <c r="C357" s="144"/>
      <c r="D357" s="145" t="s">
        <v>291</v>
      </c>
      <c r="E357" s="145" t="s">
        <v>292</v>
      </c>
      <c r="F357" s="146">
        <v>2534481.54</v>
      </c>
      <c r="G357" s="146">
        <v>2534481.54</v>
      </c>
      <c r="H357" s="146"/>
      <c r="I357" s="146"/>
      <c r="J357" s="151"/>
      <c r="K357" s="151"/>
    </row>
    <row r="358" ht="22.8" customHeight="1" spans="1:11">
      <c r="A358" s="147" t="s">
        <v>311</v>
      </c>
      <c r="B358" s="147" t="s">
        <v>315</v>
      </c>
      <c r="C358" s="147" t="s">
        <v>315</v>
      </c>
      <c r="D358" s="148" t="s">
        <v>318</v>
      </c>
      <c r="E358" s="149" t="s">
        <v>319</v>
      </c>
      <c r="F358" s="150">
        <v>2003678.82</v>
      </c>
      <c r="G358" s="150">
        <v>2003678.82</v>
      </c>
      <c r="H358" s="150"/>
      <c r="I358" s="150"/>
      <c r="J358" s="149"/>
      <c r="K358" s="149"/>
    </row>
    <row r="359" ht="22.8" customHeight="1" spans="1:11">
      <c r="A359" s="147" t="s">
        <v>340</v>
      </c>
      <c r="B359" s="147" t="s">
        <v>326</v>
      </c>
      <c r="C359" s="147" t="s">
        <v>326</v>
      </c>
      <c r="D359" s="148" t="s">
        <v>341</v>
      </c>
      <c r="E359" s="149" t="s">
        <v>342</v>
      </c>
      <c r="F359" s="150">
        <v>235912.32</v>
      </c>
      <c r="G359" s="150">
        <v>235912.32</v>
      </c>
      <c r="H359" s="150"/>
      <c r="I359" s="150"/>
      <c r="J359" s="149"/>
      <c r="K359" s="149"/>
    </row>
    <row r="360" ht="22.8" customHeight="1" spans="1:11">
      <c r="A360" s="147" t="s">
        <v>343</v>
      </c>
      <c r="B360" s="147" t="s">
        <v>344</v>
      </c>
      <c r="C360" s="147" t="s">
        <v>315</v>
      </c>
      <c r="D360" s="148" t="s">
        <v>350</v>
      </c>
      <c r="E360" s="149" t="s">
        <v>351</v>
      </c>
      <c r="F360" s="150">
        <v>117956.16</v>
      </c>
      <c r="G360" s="150">
        <v>117956.16</v>
      </c>
      <c r="H360" s="150"/>
      <c r="I360" s="150"/>
      <c r="J360" s="149"/>
      <c r="K360" s="149"/>
    </row>
    <row r="361" ht="22.8" customHeight="1" spans="1:11">
      <c r="A361" s="147" t="s">
        <v>347</v>
      </c>
      <c r="B361" s="147" t="s">
        <v>315</v>
      </c>
      <c r="C361" s="147" t="s">
        <v>312</v>
      </c>
      <c r="D361" s="148" t="s">
        <v>348</v>
      </c>
      <c r="E361" s="149" t="s">
        <v>349</v>
      </c>
      <c r="F361" s="150">
        <v>176934.24</v>
      </c>
      <c r="G361" s="150">
        <v>176934.24</v>
      </c>
      <c r="H361" s="150"/>
      <c r="I361" s="150"/>
      <c r="J361" s="149"/>
      <c r="K361" s="149"/>
    </row>
    <row r="362" ht="22.8" customHeight="1" spans="1:11">
      <c r="A362" s="144"/>
      <c r="B362" s="144"/>
      <c r="C362" s="144"/>
      <c r="D362" s="145" t="s">
        <v>293</v>
      </c>
      <c r="E362" s="145" t="s">
        <v>294</v>
      </c>
      <c r="F362" s="146">
        <v>2971354.98</v>
      </c>
      <c r="G362" s="146">
        <v>2971354.98</v>
      </c>
      <c r="H362" s="146"/>
      <c r="I362" s="146"/>
      <c r="J362" s="151"/>
      <c r="K362" s="151"/>
    </row>
    <row r="363" ht="22.8" customHeight="1" spans="1:11">
      <c r="A363" s="147" t="s">
        <v>311</v>
      </c>
      <c r="B363" s="147" t="s">
        <v>315</v>
      </c>
      <c r="C363" s="147" t="s">
        <v>315</v>
      </c>
      <c r="D363" s="148" t="s">
        <v>318</v>
      </c>
      <c r="E363" s="149" t="s">
        <v>319</v>
      </c>
      <c r="F363" s="150">
        <v>2345654.82</v>
      </c>
      <c r="G363" s="150">
        <v>2345654.82</v>
      </c>
      <c r="H363" s="150"/>
      <c r="I363" s="150"/>
      <c r="J363" s="149"/>
      <c r="K363" s="149"/>
    </row>
    <row r="364" ht="22.8" customHeight="1" spans="1:11">
      <c r="A364" s="147" t="s">
        <v>340</v>
      </c>
      <c r="B364" s="147" t="s">
        <v>326</v>
      </c>
      <c r="C364" s="147" t="s">
        <v>326</v>
      </c>
      <c r="D364" s="148" t="s">
        <v>341</v>
      </c>
      <c r="E364" s="149" t="s">
        <v>342</v>
      </c>
      <c r="F364" s="150">
        <v>278088.96</v>
      </c>
      <c r="G364" s="150">
        <v>278088.96</v>
      </c>
      <c r="H364" s="150"/>
      <c r="I364" s="150"/>
      <c r="J364" s="149"/>
      <c r="K364" s="149"/>
    </row>
    <row r="365" ht="22.8" customHeight="1" spans="1:11">
      <c r="A365" s="147" t="s">
        <v>343</v>
      </c>
      <c r="B365" s="147" t="s">
        <v>344</v>
      </c>
      <c r="C365" s="147" t="s">
        <v>315</v>
      </c>
      <c r="D365" s="148" t="s">
        <v>350</v>
      </c>
      <c r="E365" s="149" t="s">
        <v>351</v>
      </c>
      <c r="F365" s="150">
        <v>139044.48</v>
      </c>
      <c r="G365" s="150">
        <v>139044.48</v>
      </c>
      <c r="H365" s="150"/>
      <c r="I365" s="150"/>
      <c r="J365" s="149"/>
      <c r="K365" s="149"/>
    </row>
    <row r="366" ht="22.8" customHeight="1" spans="1:11">
      <c r="A366" s="147" t="s">
        <v>347</v>
      </c>
      <c r="B366" s="147" t="s">
        <v>315</v>
      </c>
      <c r="C366" s="147" t="s">
        <v>312</v>
      </c>
      <c r="D366" s="148" t="s">
        <v>348</v>
      </c>
      <c r="E366" s="149" t="s">
        <v>349</v>
      </c>
      <c r="F366" s="150">
        <v>208566.72</v>
      </c>
      <c r="G366" s="150">
        <v>208566.72</v>
      </c>
      <c r="H366" s="150"/>
      <c r="I366" s="150"/>
      <c r="J366" s="149"/>
      <c r="K366" s="149"/>
    </row>
    <row r="367" ht="22.8" customHeight="1" spans="1:11">
      <c r="A367" s="144"/>
      <c r="B367" s="144"/>
      <c r="C367" s="144"/>
      <c r="D367" s="145" t="s">
        <v>295</v>
      </c>
      <c r="E367" s="145" t="s">
        <v>296</v>
      </c>
      <c r="F367" s="146">
        <v>2646713.42</v>
      </c>
      <c r="G367" s="146">
        <v>2646713.42</v>
      </c>
      <c r="H367" s="146"/>
      <c r="I367" s="146"/>
      <c r="J367" s="151"/>
      <c r="K367" s="151"/>
    </row>
    <row r="368" ht="22.8" customHeight="1" spans="1:11">
      <c r="A368" s="147" t="s">
        <v>311</v>
      </c>
      <c r="B368" s="147" t="s">
        <v>315</v>
      </c>
      <c r="C368" s="147" t="s">
        <v>315</v>
      </c>
      <c r="D368" s="148" t="s">
        <v>318</v>
      </c>
      <c r="E368" s="149" t="s">
        <v>319</v>
      </c>
      <c r="F368" s="150">
        <v>2090051.18</v>
      </c>
      <c r="G368" s="150">
        <v>2090051.18</v>
      </c>
      <c r="H368" s="150"/>
      <c r="I368" s="150"/>
      <c r="J368" s="149"/>
      <c r="K368" s="149"/>
    </row>
    <row r="369" ht="22.8" customHeight="1" spans="1:11">
      <c r="A369" s="147" t="s">
        <v>340</v>
      </c>
      <c r="B369" s="147" t="s">
        <v>326</v>
      </c>
      <c r="C369" s="147" t="s">
        <v>326</v>
      </c>
      <c r="D369" s="148" t="s">
        <v>341</v>
      </c>
      <c r="E369" s="149" t="s">
        <v>342</v>
      </c>
      <c r="F369" s="150">
        <v>247405.44</v>
      </c>
      <c r="G369" s="150">
        <v>247405.44</v>
      </c>
      <c r="H369" s="150"/>
      <c r="I369" s="150"/>
      <c r="J369" s="149"/>
      <c r="K369" s="149"/>
    </row>
    <row r="370" ht="22.8" customHeight="1" spans="1:11">
      <c r="A370" s="147" t="s">
        <v>343</v>
      </c>
      <c r="B370" s="147" t="s">
        <v>344</v>
      </c>
      <c r="C370" s="147" t="s">
        <v>315</v>
      </c>
      <c r="D370" s="148" t="s">
        <v>350</v>
      </c>
      <c r="E370" s="149" t="s">
        <v>351</v>
      </c>
      <c r="F370" s="150">
        <v>123702.72</v>
      </c>
      <c r="G370" s="150">
        <v>123702.72</v>
      </c>
      <c r="H370" s="150"/>
      <c r="I370" s="150"/>
      <c r="J370" s="149"/>
      <c r="K370" s="149"/>
    </row>
    <row r="371" ht="22.8" customHeight="1" spans="1:11">
      <c r="A371" s="147" t="s">
        <v>347</v>
      </c>
      <c r="B371" s="147" t="s">
        <v>315</v>
      </c>
      <c r="C371" s="147" t="s">
        <v>312</v>
      </c>
      <c r="D371" s="148" t="s">
        <v>348</v>
      </c>
      <c r="E371" s="149" t="s">
        <v>349</v>
      </c>
      <c r="F371" s="150">
        <v>185554.08</v>
      </c>
      <c r="G371" s="150">
        <v>185554.08</v>
      </c>
      <c r="H371" s="150"/>
      <c r="I371" s="150"/>
      <c r="J371" s="149"/>
      <c r="K371" s="149"/>
    </row>
    <row r="372" ht="22.8" customHeight="1" spans="1:11">
      <c r="A372" s="144"/>
      <c r="B372" s="144"/>
      <c r="C372" s="144"/>
      <c r="D372" s="145" t="s">
        <v>297</v>
      </c>
      <c r="E372" s="145" t="s">
        <v>298</v>
      </c>
      <c r="F372" s="146">
        <v>946128.19</v>
      </c>
      <c r="G372" s="146">
        <v>927128.19</v>
      </c>
      <c r="H372" s="146">
        <v>19000</v>
      </c>
      <c r="I372" s="146"/>
      <c r="J372" s="151"/>
      <c r="K372" s="151"/>
    </row>
    <row r="373" ht="22.8" customHeight="1" spans="1:11">
      <c r="A373" s="147" t="s">
        <v>311</v>
      </c>
      <c r="B373" s="147" t="s">
        <v>320</v>
      </c>
      <c r="C373" s="147" t="s">
        <v>315</v>
      </c>
      <c r="D373" s="148" t="s">
        <v>332</v>
      </c>
      <c r="E373" s="149" t="s">
        <v>333</v>
      </c>
      <c r="F373" s="150">
        <v>714152.83</v>
      </c>
      <c r="G373" s="150">
        <v>695152.83</v>
      </c>
      <c r="H373" s="150">
        <v>19000</v>
      </c>
      <c r="I373" s="150"/>
      <c r="J373" s="149"/>
      <c r="K373" s="149"/>
    </row>
    <row r="374" ht="22.8" customHeight="1" spans="1:11">
      <c r="A374" s="147" t="s">
        <v>340</v>
      </c>
      <c r="B374" s="147" t="s">
        <v>326</v>
      </c>
      <c r="C374" s="147" t="s">
        <v>326</v>
      </c>
      <c r="D374" s="148" t="s">
        <v>341</v>
      </c>
      <c r="E374" s="149" t="s">
        <v>342</v>
      </c>
      <c r="F374" s="150">
        <v>103100.16</v>
      </c>
      <c r="G374" s="150">
        <v>103100.16</v>
      </c>
      <c r="H374" s="150"/>
      <c r="I374" s="150"/>
      <c r="J374" s="149"/>
      <c r="K374" s="149"/>
    </row>
    <row r="375" ht="22.8" customHeight="1" spans="1:11">
      <c r="A375" s="147" t="s">
        <v>343</v>
      </c>
      <c r="B375" s="147" t="s">
        <v>344</v>
      </c>
      <c r="C375" s="147" t="s">
        <v>315</v>
      </c>
      <c r="D375" s="148" t="s">
        <v>350</v>
      </c>
      <c r="E375" s="149" t="s">
        <v>351</v>
      </c>
      <c r="F375" s="150">
        <v>51550.08</v>
      </c>
      <c r="G375" s="150">
        <v>51550.08</v>
      </c>
      <c r="H375" s="150"/>
      <c r="I375" s="150"/>
      <c r="J375" s="149"/>
      <c r="K375" s="149"/>
    </row>
    <row r="376" ht="22.8" customHeight="1" spans="1:11">
      <c r="A376" s="147" t="s">
        <v>347</v>
      </c>
      <c r="B376" s="147" t="s">
        <v>315</v>
      </c>
      <c r="C376" s="147" t="s">
        <v>312</v>
      </c>
      <c r="D376" s="148" t="s">
        <v>348</v>
      </c>
      <c r="E376" s="149" t="s">
        <v>349</v>
      </c>
      <c r="F376" s="150">
        <v>77325.12</v>
      </c>
      <c r="G376" s="150">
        <v>77325.12</v>
      </c>
      <c r="H376" s="150"/>
      <c r="I376" s="150"/>
      <c r="J376" s="149"/>
      <c r="K376" s="149"/>
    </row>
    <row r="377"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6"/>
  <sheetViews>
    <sheetView topLeftCell="A112" workbookViewId="0">
      <selection activeCell="O6" sqref="O6"/>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8" width="12.6666666666667" customWidth="1"/>
    <col min="9" max="9" width="11.85" customWidth="1"/>
    <col min="10" max="10" width="7.18333333333333" customWidth="1"/>
    <col min="11" max="11" width="12.6666666666667" customWidth="1"/>
    <col min="12" max="12" width="7.18333333333333" customWidth="1"/>
    <col min="13" max="13" width="6.78333333333333" customWidth="1"/>
    <col min="14" max="14" width="7.18333333333333" customWidth="1"/>
    <col min="15" max="15" width="11.85" customWidth="1"/>
    <col min="16" max="17" width="7.18333333333333" customWidth="1"/>
    <col min="18" max="18" width="7.05833333333333" customWidth="1"/>
    <col min="19" max="20" width="7.18333333333333" customWidth="1"/>
    <col min="21" max="22" width="9.76666666666667" customWidth="1"/>
  </cols>
  <sheetData>
    <row r="1" ht="16.35" customHeight="1" spans="1:20">
      <c r="A1" s="114"/>
      <c r="S1" s="115" t="s">
        <v>352</v>
      </c>
      <c r="T1" s="115"/>
    </row>
    <row r="2" ht="42.25" customHeight="1" spans="1:20">
      <c r="A2" s="116" t="s">
        <v>10</v>
      </c>
      <c r="B2" s="116"/>
      <c r="C2" s="116"/>
      <c r="D2" s="116"/>
      <c r="E2" s="116"/>
      <c r="F2" s="116"/>
      <c r="G2" s="116"/>
      <c r="H2" s="116"/>
      <c r="I2" s="116"/>
      <c r="J2" s="116"/>
      <c r="K2" s="116"/>
      <c r="L2" s="116"/>
      <c r="M2" s="116"/>
      <c r="N2" s="116"/>
      <c r="O2" s="116"/>
      <c r="P2" s="116"/>
      <c r="Q2" s="116"/>
      <c r="R2" s="116"/>
      <c r="S2" s="116"/>
      <c r="T2" s="116"/>
    </row>
    <row r="3" ht="19.8" customHeight="1" spans="1:20">
      <c r="A3" s="117" t="s">
        <v>30</v>
      </c>
      <c r="B3" s="117"/>
      <c r="C3" s="117"/>
      <c r="D3" s="117"/>
      <c r="E3" s="117"/>
      <c r="F3" s="117"/>
      <c r="G3" s="117"/>
      <c r="H3" s="117"/>
      <c r="I3" s="117"/>
      <c r="J3" s="117"/>
      <c r="K3" s="117"/>
      <c r="L3" s="117"/>
      <c r="M3" s="117"/>
      <c r="N3" s="117"/>
      <c r="O3" s="117"/>
      <c r="P3" s="117"/>
      <c r="Q3" s="117"/>
      <c r="R3" s="117"/>
      <c r="S3" s="118" t="s">
        <v>31</v>
      </c>
      <c r="T3" s="118"/>
    </row>
    <row r="4" ht="19.8" customHeight="1" spans="1:20">
      <c r="A4" s="121" t="s">
        <v>300</v>
      </c>
      <c r="B4" s="121"/>
      <c r="C4" s="121"/>
      <c r="D4" s="121" t="s">
        <v>353</v>
      </c>
      <c r="E4" s="121" t="s">
        <v>354</v>
      </c>
      <c r="F4" s="121" t="s">
        <v>355</v>
      </c>
      <c r="G4" s="121" t="s">
        <v>356</v>
      </c>
      <c r="H4" s="121" t="s">
        <v>357</v>
      </c>
      <c r="I4" s="121" t="s">
        <v>358</v>
      </c>
      <c r="J4" s="121" t="s">
        <v>359</v>
      </c>
      <c r="K4" s="121" t="s">
        <v>360</v>
      </c>
      <c r="L4" s="121" t="s">
        <v>361</v>
      </c>
      <c r="M4" s="121" t="s">
        <v>362</v>
      </c>
      <c r="N4" s="121" t="s">
        <v>363</v>
      </c>
      <c r="O4" s="121" t="s">
        <v>364</v>
      </c>
      <c r="P4" s="121" t="s">
        <v>365</v>
      </c>
      <c r="Q4" s="121" t="s">
        <v>366</v>
      </c>
      <c r="R4" s="121" t="s">
        <v>367</v>
      </c>
      <c r="S4" s="121" t="s">
        <v>368</v>
      </c>
      <c r="T4" s="121" t="s">
        <v>369</v>
      </c>
    </row>
    <row r="5" ht="20.7" customHeight="1" spans="1:20">
      <c r="A5" s="121" t="s">
        <v>308</v>
      </c>
      <c r="B5" s="121" t="s">
        <v>309</v>
      </c>
      <c r="C5" s="121" t="s">
        <v>310</v>
      </c>
      <c r="D5" s="121"/>
      <c r="E5" s="121"/>
      <c r="F5" s="121"/>
      <c r="G5" s="121"/>
      <c r="H5" s="121"/>
      <c r="I5" s="121"/>
      <c r="J5" s="121"/>
      <c r="K5" s="121"/>
      <c r="L5" s="121"/>
      <c r="M5" s="121"/>
      <c r="N5" s="121"/>
      <c r="O5" s="121"/>
      <c r="P5" s="121"/>
      <c r="Q5" s="121"/>
      <c r="R5" s="121"/>
      <c r="S5" s="121"/>
      <c r="T5" s="121"/>
    </row>
    <row r="6" ht="22.8" customHeight="1" spans="1:20">
      <c r="A6" s="120"/>
      <c r="B6" s="120"/>
      <c r="C6" s="120"/>
      <c r="D6" s="120"/>
      <c r="E6" s="120" t="s">
        <v>135</v>
      </c>
      <c r="F6" s="122">
        <v>984802234.91</v>
      </c>
      <c r="G6" s="122">
        <v>309113755.27</v>
      </c>
      <c r="H6" s="122">
        <v>175150700</v>
      </c>
      <c r="I6" s="122">
        <v>55480000</v>
      </c>
      <c r="J6" s="122"/>
      <c r="K6" s="122">
        <v>358659368.64</v>
      </c>
      <c r="L6" s="122"/>
      <c r="M6" s="122"/>
      <c r="N6" s="122"/>
      <c r="O6" s="122">
        <v>86398411</v>
      </c>
      <c r="P6" s="122"/>
      <c r="Q6" s="122"/>
      <c r="R6" s="122"/>
      <c r="S6" s="122"/>
      <c r="T6" s="122"/>
    </row>
    <row r="7" ht="22.8" customHeight="1" spans="1:20">
      <c r="A7" s="120"/>
      <c r="B7" s="120"/>
      <c r="C7" s="120"/>
      <c r="D7" s="123" t="s">
        <v>153</v>
      </c>
      <c r="E7" s="123" t="s">
        <v>154</v>
      </c>
      <c r="F7" s="122">
        <v>984802234.91</v>
      </c>
      <c r="G7" s="122">
        <v>309113755.27</v>
      </c>
      <c r="H7" s="122">
        <v>175150700</v>
      </c>
      <c r="I7" s="122">
        <v>55480000</v>
      </c>
      <c r="J7" s="122"/>
      <c r="K7" s="122">
        <v>358659368.64</v>
      </c>
      <c r="L7" s="122"/>
      <c r="M7" s="122"/>
      <c r="N7" s="122"/>
      <c r="O7" s="122">
        <v>86398411</v>
      </c>
      <c r="P7" s="122"/>
      <c r="Q7" s="122"/>
      <c r="R7" s="122"/>
      <c r="S7" s="122"/>
      <c r="T7" s="122"/>
    </row>
    <row r="8" ht="22.8" customHeight="1" spans="1:20">
      <c r="A8" s="128"/>
      <c r="B8" s="128"/>
      <c r="C8" s="128"/>
      <c r="D8" s="124" t="s">
        <v>155</v>
      </c>
      <c r="E8" s="124" t="s">
        <v>156</v>
      </c>
      <c r="F8" s="139">
        <v>473050751.91</v>
      </c>
      <c r="G8" s="139">
        <v>151320640.91</v>
      </c>
      <c r="H8" s="139">
        <v>175150700</v>
      </c>
      <c r="I8" s="139">
        <v>55480000</v>
      </c>
      <c r="J8" s="139"/>
      <c r="K8" s="139">
        <v>4701000</v>
      </c>
      <c r="L8" s="139"/>
      <c r="M8" s="139"/>
      <c r="N8" s="139"/>
      <c r="O8" s="139">
        <v>86398411</v>
      </c>
      <c r="P8" s="139"/>
      <c r="Q8" s="139"/>
      <c r="R8" s="139"/>
      <c r="S8" s="139"/>
      <c r="T8" s="139"/>
    </row>
    <row r="9" ht="22.8" customHeight="1" spans="1:20">
      <c r="A9" s="129" t="s">
        <v>311</v>
      </c>
      <c r="B9" s="129" t="s">
        <v>312</v>
      </c>
      <c r="C9" s="129" t="s">
        <v>312</v>
      </c>
      <c r="D9" s="125" t="s">
        <v>370</v>
      </c>
      <c r="E9" s="130" t="s">
        <v>314</v>
      </c>
      <c r="F9" s="131">
        <v>6096781.23</v>
      </c>
      <c r="G9" s="131">
        <v>4485181.23</v>
      </c>
      <c r="H9" s="131">
        <v>1431600</v>
      </c>
      <c r="I9" s="131"/>
      <c r="J9" s="131"/>
      <c r="K9" s="131"/>
      <c r="L9" s="131"/>
      <c r="M9" s="131"/>
      <c r="N9" s="131"/>
      <c r="O9" s="131">
        <v>180000</v>
      </c>
      <c r="P9" s="131"/>
      <c r="Q9" s="131"/>
      <c r="R9" s="131"/>
      <c r="S9" s="131"/>
      <c r="T9" s="131"/>
    </row>
    <row r="10" ht="22.8" customHeight="1" spans="1:20">
      <c r="A10" s="129" t="s">
        <v>340</v>
      </c>
      <c r="B10" s="129" t="s">
        <v>326</v>
      </c>
      <c r="C10" s="129" t="s">
        <v>326</v>
      </c>
      <c r="D10" s="125" t="s">
        <v>370</v>
      </c>
      <c r="E10" s="130" t="s">
        <v>342</v>
      </c>
      <c r="F10" s="131">
        <v>664968.48</v>
      </c>
      <c r="G10" s="131">
        <v>664968.48</v>
      </c>
      <c r="H10" s="131"/>
      <c r="I10" s="131"/>
      <c r="J10" s="131"/>
      <c r="K10" s="131"/>
      <c r="L10" s="131"/>
      <c r="M10" s="131"/>
      <c r="N10" s="131"/>
      <c r="O10" s="131"/>
      <c r="P10" s="131"/>
      <c r="Q10" s="131"/>
      <c r="R10" s="131"/>
      <c r="S10" s="131"/>
      <c r="T10" s="131"/>
    </row>
    <row r="11" ht="22.8" customHeight="1" spans="1:20">
      <c r="A11" s="129" t="s">
        <v>343</v>
      </c>
      <c r="B11" s="129" t="s">
        <v>344</v>
      </c>
      <c r="C11" s="129" t="s">
        <v>312</v>
      </c>
      <c r="D11" s="125" t="s">
        <v>370</v>
      </c>
      <c r="E11" s="130" t="s">
        <v>346</v>
      </c>
      <c r="F11" s="131">
        <v>330276.48</v>
      </c>
      <c r="G11" s="131">
        <v>330276.48</v>
      </c>
      <c r="H11" s="131"/>
      <c r="I11" s="131"/>
      <c r="J11" s="131"/>
      <c r="K11" s="131"/>
      <c r="L11" s="131"/>
      <c r="M11" s="131"/>
      <c r="N11" s="131"/>
      <c r="O11" s="131"/>
      <c r="P11" s="131"/>
      <c r="Q11" s="131"/>
      <c r="R11" s="131"/>
      <c r="S11" s="131"/>
      <c r="T11" s="131"/>
    </row>
    <row r="12" ht="22.8" customHeight="1" spans="1:20">
      <c r="A12" s="129" t="s">
        <v>347</v>
      </c>
      <c r="B12" s="129" t="s">
        <v>315</v>
      </c>
      <c r="C12" s="129" t="s">
        <v>312</v>
      </c>
      <c r="D12" s="125" t="s">
        <v>370</v>
      </c>
      <c r="E12" s="130" t="s">
        <v>349</v>
      </c>
      <c r="F12" s="131">
        <v>495414.72</v>
      </c>
      <c r="G12" s="131">
        <v>495414.72</v>
      </c>
      <c r="H12" s="131"/>
      <c r="I12" s="131"/>
      <c r="J12" s="131"/>
      <c r="K12" s="131"/>
      <c r="L12" s="131"/>
      <c r="M12" s="131"/>
      <c r="N12" s="131"/>
      <c r="O12" s="131"/>
      <c r="P12" s="131"/>
      <c r="Q12" s="131"/>
      <c r="R12" s="131"/>
      <c r="S12" s="131"/>
      <c r="T12" s="131"/>
    </row>
    <row r="13" ht="22.8" customHeight="1" spans="1:20">
      <c r="A13" s="129" t="s">
        <v>311</v>
      </c>
      <c r="B13" s="129" t="s">
        <v>315</v>
      </c>
      <c r="C13" s="129" t="s">
        <v>323</v>
      </c>
      <c r="D13" s="125" t="s">
        <v>370</v>
      </c>
      <c r="E13" s="130" t="s">
        <v>325</v>
      </c>
      <c r="F13" s="131">
        <v>47231100</v>
      </c>
      <c r="G13" s="131">
        <v>750000</v>
      </c>
      <c r="H13" s="131">
        <v>30613000</v>
      </c>
      <c r="I13" s="131">
        <v>7330000</v>
      </c>
      <c r="J13" s="131"/>
      <c r="K13" s="131"/>
      <c r="L13" s="131"/>
      <c r="M13" s="131"/>
      <c r="N13" s="131"/>
      <c r="O13" s="131">
        <v>8538100</v>
      </c>
      <c r="P13" s="131"/>
      <c r="Q13" s="131"/>
      <c r="R13" s="131"/>
      <c r="S13" s="131"/>
      <c r="T13" s="131"/>
    </row>
    <row r="14" ht="22.8" customHeight="1" spans="1:20">
      <c r="A14" s="129" t="s">
        <v>311</v>
      </c>
      <c r="B14" s="129" t="s">
        <v>320</v>
      </c>
      <c r="C14" s="129" t="s">
        <v>315</v>
      </c>
      <c r="D14" s="125" t="s">
        <v>370</v>
      </c>
      <c r="E14" s="130" t="s">
        <v>333</v>
      </c>
      <c r="F14" s="131">
        <v>27374200</v>
      </c>
      <c r="G14" s="131">
        <v>965000</v>
      </c>
      <c r="H14" s="131">
        <v>1680600</v>
      </c>
      <c r="I14" s="131">
        <v>6440000</v>
      </c>
      <c r="J14" s="131"/>
      <c r="K14" s="131">
        <v>4701000</v>
      </c>
      <c r="L14" s="131"/>
      <c r="M14" s="131"/>
      <c r="N14" s="131"/>
      <c r="O14" s="131">
        <v>13587600</v>
      </c>
      <c r="P14" s="131"/>
      <c r="Q14" s="131"/>
      <c r="R14" s="131"/>
      <c r="S14" s="131"/>
      <c r="T14" s="131"/>
    </row>
    <row r="15" ht="22.8" customHeight="1" spans="1:20">
      <c r="A15" s="129" t="s">
        <v>311</v>
      </c>
      <c r="B15" s="129" t="s">
        <v>315</v>
      </c>
      <c r="C15" s="129" t="s">
        <v>320</v>
      </c>
      <c r="D15" s="125" t="s">
        <v>370</v>
      </c>
      <c r="E15" s="130" t="s">
        <v>322</v>
      </c>
      <c r="F15" s="131">
        <v>52180100</v>
      </c>
      <c r="G15" s="131">
        <v>2685800</v>
      </c>
      <c r="H15" s="131">
        <v>32825600</v>
      </c>
      <c r="I15" s="131"/>
      <c r="J15" s="131"/>
      <c r="K15" s="131"/>
      <c r="L15" s="131"/>
      <c r="M15" s="131"/>
      <c r="N15" s="131"/>
      <c r="O15" s="131">
        <v>16668700</v>
      </c>
      <c r="P15" s="131"/>
      <c r="Q15" s="131"/>
      <c r="R15" s="131"/>
      <c r="S15" s="131"/>
      <c r="T15" s="131"/>
    </row>
    <row r="16" ht="22.8" customHeight="1" spans="1:20">
      <c r="A16" s="129" t="s">
        <v>311</v>
      </c>
      <c r="B16" s="129" t="s">
        <v>315</v>
      </c>
      <c r="C16" s="129" t="s">
        <v>312</v>
      </c>
      <c r="D16" s="125" t="s">
        <v>370</v>
      </c>
      <c r="E16" s="130" t="s">
        <v>317</v>
      </c>
      <c r="F16" s="131">
        <v>19698000</v>
      </c>
      <c r="G16" s="131">
        <v>95000</v>
      </c>
      <c r="H16" s="131">
        <v>17002000</v>
      </c>
      <c r="I16" s="131"/>
      <c r="J16" s="131"/>
      <c r="K16" s="131"/>
      <c r="L16" s="131"/>
      <c r="M16" s="131"/>
      <c r="N16" s="131"/>
      <c r="O16" s="131">
        <v>2601000</v>
      </c>
      <c r="P16" s="131"/>
      <c r="Q16" s="131"/>
      <c r="R16" s="131"/>
      <c r="S16" s="131"/>
      <c r="T16" s="131"/>
    </row>
    <row r="17" ht="22.8" customHeight="1" spans="1:20">
      <c r="A17" s="129" t="s">
        <v>311</v>
      </c>
      <c r="B17" s="129" t="s">
        <v>315</v>
      </c>
      <c r="C17" s="129" t="s">
        <v>315</v>
      </c>
      <c r="D17" s="125" t="s">
        <v>370</v>
      </c>
      <c r="E17" s="130" t="s">
        <v>319</v>
      </c>
      <c r="F17" s="131">
        <v>188852211</v>
      </c>
      <c r="G17" s="131">
        <v>23626000</v>
      </c>
      <c r="H17" s="131">
        <v>79260700</v>
      </c>
      <c r="I17" s="131">
        <v>41710000</v>
      </c>
      <c r="J17" s="131"/>
      <c r="K17" s="131"/>
      <c r="L17" s="131"/>
      <c r="M17" s="131"/>
      <c r="N17" s="131"/>
      <c r="O17" s="131">
        <v>44255511</v>
      </c>
      <c r="P17" s="131"/>
      <c r="Q17" s="131"/>
      <c r="R17" s="131"/>
      <c r="S17" s="131"/>
      <c r="T17" s="131"/>
    </row>
    <row r="18" ht="22.8" customHeight="1" spans="1:20">
      <c r="A18" s="129" t="s">
        <v>311</v>
      </c>
      <c r="B18" s="129" t="s">
        <v>334</v>
      </c>
      <c r="C18" s="129" t="s">
        <v>312</v>
      </c>
      <c r="D18" s="125" t="s">
        <v>370</v>
      </c>
      <c r="E18" s="130" t="s">
        <v>336</v>
      </c>
      <c r="F18" s="131">
        <v>1676700</v>
      </c>
      <c r="G18" s="131">
        <v>1285000</v>
      </c>
      <c r="H18" s="131">
        <v>391700</v>
      </c>
      <c r="I18" s="131"/>
      <c r="J18" s="131"/>
      <c r="K18" s="131"/>
      <c r="L18" s="131"/>
      <c r="M18" s="131"/>
      <c r="N18" s="131"/>
      <c r="O18" s="131"/>
      <c r="P18" s="131"/>
      <c r="Q18" s="131"/>
      <c r="R18" s="131"/>
      <c r="S18" s="131"/>
      <c r="T18" s="131"/>
    </row>
    <row r="19" ht="22.8" customHeight="1" spans="1:20">
      <c r="A19" s="129" t="s">
        <v>311</v>
      </c>
      <c r="B19" s="129" t="s">
        <v>337</v>
      </c>
      <c r="C19" s="129" t="s">
        <v>329</v>
      </c>
      <c r="D19" s="125" t="s">
        <v>370</v>
      </c>
      <c r="E19" s="130" t="s">
        <v>339</v>
      </c>
      <c r="F19" s="131">
        <v>11005500</v>
      </c>
      <c r="G19" s="131"/>
      <c r="H19" s="131">
        <v>11005500</v>
      </c>
      <c r="I19" s="131"/>
      <c r="J19" s="131"/>
      <c r="K19" s="131"/>
      <c r="L19" s="131"/>
      <c r="M19" s="131"/>
      <c r="N19" s="131"/>
      <c r="O19" s="131"/>
      <c r="P19" s="131"/>
      <c r="Q19" s="131"/>
      <c r="R19" s="131"/>
      <c r="S19" s="131"/>
      <c r="T19" s="131"/>
    </row>
    <row r="20" ht="22.8" customHeight="1" spans="1:20">
      <c r="A20" s="129" t="s">
        <v>311</v>
      </c>
      <c r="B20" s="129" t="s">
        <v>315</v>
      </c>
      <c r="C20" s="129" t="s">
        <v>329</v>
      </c>
      <c r="D20" s="125" t="s">
        <v>370</v>
      </c>
      <c r="E20" s="130" t="s">
        <v>331</v>
      </c>
      <c r="F20" s="131">
        <v>116878000</v>
      </c>
      <c r="G20" s="131">
        <v>115938000</v>
      </c>
      <c r="H20" s="131">
        <v>940000</v>
      </c>
      <c r="I20" s="131"/>
      <c r="J20" s="131"/>
      <c r="K20" s="131"/>
      <c r="L20" s="131"/>
      <c r="M20" s="131"/>
      <c r="N20" s="131"/>
      <c r="O20" s="131"/>
      <c r="P20" s="131"/>
      <c r="Q20" s="131"/>
      <c r="R20" s="131"/>
      <c r="S20" s="131"/>
      <c r="T20" s="131"/>
    </row>
    <row r="21" ht="22.8" customHeight="1" spans="1:20">
      <c r="A21" s="129" t="s">
        <v>311</v>
      </c>
      <c r="B21" s="129" t="s">
        <v>315</v>
      </c>
      <c r="C21" s="129" t="s">
        <v>326</v>
      </c>
      <c r="D21" s="125" t="s">
        <v>370</v>
      </c>
      <c r="E21" s="130" t="s">
        <v>328</v>
      </c>
      <c r="F21" s="131">
        <v>567500</v>
      </c>
      <c r="G21" s="131"/>
      <c r="H21" s="131"/>
      <c r="I21" s="131"/>
      <c r="J21" s="131"/>
      <c r="K21" s="131"/>
      <c r="L21" s="131"/>
      <c r="M21" s="131"/>
      <c r="N21" s="131"/>
      <c r="O21" s="131">
        <v>567500</v>
      </c>
      <c r="P21" s="131"/>
      <c r="Q21" s="131"/>
      <c r="R21" s="131"/>
      <c r="S21" s="131"/>
      <c r="T21" s="131"/>
    </row>
    <row r="22" ht="22.8" customHeight="1" spans="1:20">
      <c r="A22" s="128"/>
      <c r="B22" s="128"/>
      <c r="C22" s="128"/>
      <c r="D22" s="124" t="s">
        <v>157</v>
      </c>
      <c r="E22" s="124" t="s">
        <v>158</v>
      </c>
      <c r="F22" s="139">
        <v>35680166.96</v>
      </c>
      <c r="G22" s="139">
        <v>10711430.96</v>
      </c>
      <c r="H22" s="139"/>
      <c r="I22" s="139"/>
      <c r="J22" s="139"/>
      <c r="K22" s="139">
        <v>24968736</v>
      </c>
      <c r="L22" s="139"/>
      <c r="M22" s="139"/>
      <c r="N22" s="139"/>
      <c r="O22" s="139"/>
      <c r="P22" s="139"/>
      <c r="Q22" s="139"/>
      <c r="R22" s="139"/>
      <c r="S22" s="139"/>
      <c r="T22" s="139"/>
    </row>
    <row r="23" ht="22.8" customHeight="1" spans="1:20">
      <c r="A23" s="129" t="s">
        <v>311</v>
      </c>
      <c r="B23" s="129" t="s">
        <v>315</v>
      </c>
      <c r="C23" s="129" t="s">
        <v>323</v>
      </c>
      <c r="D23" s="125" t="s">
        <v>371</v>
      </c>
      <c r="E23" s="130" t="s">
        <v>325</v>
      </c>
      <c r="F23" s="131">
        <v>26892302</v>
      </c>
      <c r="G23" s="131">
        <v>1923566</v>
      </c>
      <c r="H23" s="131"/>
      <c r="I23" s="131"/>
      <c r="J23" s="131"/>
      <c r="K23" s="131">
        <v>24968736</v>
      </c>
      <c r="L23" s="131"/>
      <c r="M23" s="131"/>
      <c r="N23" s="131"/>
      <c r="O23" s="131"/>
      <c r="P23" s="131"/>
      <c r="Q23" s="131"/>
      <c r="R23" s="131"/>
      <c r="S23" s="131"/>
      <c r="T23" s="131"/>
    </row>
    <row r="24" ht="22.8" customHeight="1" spans="1:20">
      <c r="A24" s="129" t="s">
        <v>340</v>
      </c>
      <c r="B24" s="129" t="s">
        <v>326</v>
      </c>
      <c r="C24" s="129" t="s">
        <v>326</v>
      </c>
      <c r="D24" s="125" t="s">
        <v>371</v>
      </c>
      <c r="E24" s="130" t="s">
        <v>342</v>
      </c>
      <c r="F24" s="131">
        <v>3905717.76</v>
      </c>
      <c r="G24" s="131">
        <v>3905717.76</v>
      </c>
      <c r="H24" s="131"/>
      <c r="I24" s="131"/>
      <c r="J24" s="131"/>
      <c r="K24" s="131"/>
      <c r="L24" s="131"/>
      <c r="M24" s="131"/>
      <c r="N24" s="131"/>
      <c r="O24" s="131"/>
      <c r="P24" s="131"/>
      <c r="Q24" s="131"/>
      <c r="R24" s="131"/>
      <c r="S24" s="131"/>
      <c r="T24" s="131"/>
    </row>
    <row r="25" ht="22.8" customHeight="1" spans="1:20">
      <c r="A25" s="129" t="s">
        <v>343</v>
      </c>
      <c r="B25" s="129" t="s">
        <v>344</v>
      </c>
      <c r="C25" s="129" t="s">
        <v>315</v>
      </c>
      <c r="D25" s="125" t="s">
        <v>371</v>
      </c>
      <c r="E25" s="130" t="s">
        <v>351</v>
      </c>
      <c r="F25" s="131">
        <v>1952858.88</v>
      </c>
      <c r="G25" s="131">
        <v>1952858.88</v>
      </c>
      <c r="H25" s="131"/>
      <c r="I25" s="131"/>
      <c r="J25" s="131"/>
      <c r="K25" s="131"/>
      <c r="L25" s="131"/>
      <c r="M25" s="131"/>
      <c r="N25" s="131"/>
      <c r="O25" s="131"/>
      <c r="P25" s="131"/>
      <c r="Q25" s="131"/>
      <c r="R25" s="131"/>
      <c r="S25" s="131"/>
      <c r="T25" s="131"/>
    </row>
    <row r="26" ht="22.8" customHeight="1" spans="1:20">
      <c r="A26" s="129" t="s">
        <v>347</v>
      </c>
      <c r="B26" s="129" t="s">
        <v>315</v>
      </c>
      <c r="C26" s="129" t="s">
        <v>312</v>
      </c>
      <c r="D26" s="125" t="s">
        <v>371</v>
      </c>
      <c r="E26" s="130" t="s">
        <v>349</v>
      </c>
      <c r="F26" s="131">
        <v>2929288.32</v>
      </c>
      <c r="G26" s="131">
        <v>2929288.32</v>
      </c>
      <c r="H26" s="131"/>
      <c r="I26" s="131"/>
      <c r="J26" s="131"/>
      <c r="K26" s="131"/>
      <c r="L26" s="131"/>
      <c r="M26" s="131"/>
      <c r="N26" s="131"/>
      <c r="O26" s="131"/>
      <c r="P26" s="131"/>
      <c r="Q26" s="131"/>
      <c r="R26" s="131"/>
      <c r="S26" s="131"/>
      <c r="T26" s="131"/>
    </row>
    <row r="27" ht="22.8" customHeight="1" spans="1:20">
      <c r="A27" s="128"/>
      <c r="B27" s="128"/>
      <c r="C27" s="128"/>
      <c r="D27" s="124" t="s">
        <v>159</v>
      </c>
      <c r="E27" s="124" t="s">
        <v>160</v>
      </c>
      <c r="F27" s="139">
        <v>28538073.06</v>
      </c>
      <c r="G27" s="139">
        <v>8520757.06</v>
      </c>
      <c r="H27" s="139"/>
      <c r="I27" s="139"/>
      <c r="J27" s="139"/>
      <c r="K27" s="139">
        <v>20017316</v>
      </c>
      <c r="L27" s="139"/>
      <c r="M27" s="139"/>
      <c r="N27" s="139"/>
      <c r="O27" s="139"/>
      <c r="P27" s="139"/>
      <c r="Q27" s="139"/>
      <c r="R27" s="139"/>
      <c r="S27" s="139"/>
      <c r="T27" s="139"/>
    </row>
    <row r="28" ht="22.8" customHeight="1" spans="1:20">
      <c r="A28" s="129" t="s">
        <v>311</v>
      </c>
      <c r="B28" s="129" t="s">
        <v>315</v>
      </c>
      <c r="C28" s="129" t="s">
        <v>323</v>
      </c>
      <c r="D28" s="125" t="s">
        <v>372</v>
      </c>
      <c r="E28" s="130" t="s">
        <v>325</v>
      </c>
      <c r="F28" s="131">
        <v>21547479.3</v>
      </c>
      <c r="G28" s="131">
        <v>1530163.3</v>
      </c>
      <c r="H28" s="131"/>
      <c r="I28" s="131"/>
      <c r="J28" s="131"/>
      <c r="K28" s="131">
        <v>20017316</v>
      </c>
      <c r="L28" s="131"/>
      <c r="M28" s="131"/>
      <c r="N28" s="131"/>
      <c r="O28" s="131"/>
      <c r="P28" s="131"/>
      <c r="Q28" s="131"/>
      <c r="R28" s="131"/>
      <c r="S28" s="131"/>
      <c r="T28" s="131"/>
    </row>
    <row r="29" ht="22.8" customHeight="1" spans="1:20">
      <c r="A29" s="129" t="s">
        <v>340</v>
      </c>
      <c r="B29" s="129" t="s">
        <v>326</v>
      </c>
      <c r="C29" s="129" t="s">
        <v>326</v>
      </c>
      <c r="D29" s="125" t="s">
        <v>372</v>
      </c>
      <c r="E29" s="130" t="s">
        <v>342</v>
      </c>
      <c r="F29" s="131">
        <v>3106930.56</v>
      </c>
      <c r="G29" s="131">
        <v>3106930.56</v>
      </c>
      <c r="H29" s="131"/>
      <c r="I29" s="131"/>
      <c r="J29" s="131"/>
      <c r="K29" s="131"/>
      <c r="L29" s="131"/>
      <c r="M29" s="131"/>
      <c r="N29" s="131"/>
      <c r="O29" s="131"/>
      <c r="P29" s="131"/>
      <c r="Q29" s="131"/>
      <c r="R29" s="131"/>
      <c r="S29" s="131"/>
      <c r="T29" s="131"/>
    </row>
    <row r="30" ht="22.8" customHeight="1" spans="1:20">
      <c r="A30" s="129" t="s">
        <v>343</v>
      </c>
      <c r="B30" s="129" t="s">
        <v>344</v>
      </c>
      <c r="C30" s="129" t="s">
        <v>315</v>
      </c>
      <c r="D30" s="125" t="s">
        <v>372</v>
      </c>
      <c r="E30" s="130" t="s">
        <v>351</v>
      </c>
      <c r="F30" s="131">
        <v>1553465.28</v>
      </c>
      <c r="G30" s="131">
        <v>1553465.28</v>
      </c>
      <c r="H30" s="131"/>
      <c r="I30" s="131"/>
      <c r="J30" s="131"/>
      <c r="K30" s="131"/>
      <c r="L30" s="131"/>
      <c r="M30" s="131"/>
      <c r="N30" s="131"/>
      <c r="O30" s="131"/>
      <c r="P30" s="131"/>
      <c r="Q30" s="131"/>
      <c r="R30" s="131"/>
      <c r="S30" s="131"/>
      <c r="T30" s="131"/>
    </row>
    <row r="31" ht="22.8" customHeight="1" spans="1:20">
      <c r="A31" s="129" t="s">
        <v>347</v>
      </c>
      <c r="B31" s="129" t="s">
        <v>315</v>
      </c>
      <c r="C31" s="129" t="s">
        <v>312</v>
      </c>
      <c r="D31" s="125" t="s">
        <v>372</v>
      </c>
      <c r="E31" s="130" t="s">
        <v>349</v>
      </c>
      <c r="F31" s="131">
        <v>2330197.92</v>
      </c>
      <c r="G31" s="131">
        <v>2330197.92</v>
      </c>
      <c r="H31" s="131"/>
      <c r="I31" s="131"/>
      <c r="J31" s="131"/>
      <c r="K31" s="131"/>
      <c r="L31" s="131"/>
      <c r="M31" s="131"/>
      <c r="N31" s="131"/>
      <c r="O31" s="131"/>
      <c r="P31" s="131"/>
      <c r="Q31" s="131"/>
      <c r="R31" s="131"/>
      <c r="S31" s="131"/>
      <c r="T31" s="131"/>
    </row>
    <row r="32" ht="22.8" customHeight="1" spans="1:20">
      <c r="A32" s="128"/>
      <c r="B32" s="128"/>
      <c r="C32" s="128"/>
      <c r="D32" s="124" t="s">
        <v>161</v>
      </c>
      <c r="E32" s="124" t="s">
        <v>162</v>
      </c>
      <c r="F32" s="139">
        <v>10850673.72</v>
      </c>
      <c r="G32" s="139">
        <v>3182133.72</v>
      </c>
      <c r="H32" s="139"/>
      <c r="I32" s="139"/>
      <c r="J32" s="139"/>
      <c r="K32" s="139">
        <v>7668540</v>
      </c>
      <c r="L32" s="139"/>
      <c r="M32" s="139"/>
      <c r="N32" s="139"/>
      <c r="O32" s="139"/>
      <c r="P32" s="139"/>
      <c r="Q32" s="139"/>
      <c r="R32" s="139"/>
      <c r="S32" s="139"/>
      <c r="T32" s="139"/>
    </row>
    <row r="33" ht="22.8" customHeight="1" spans="1:20">
      <c r="A33" s="129" t="s">
        <v>311</v>
      </c>
      <c r="B33" s="129" t="s">
        <v>315</v>
      </c>
      <c r="C33" s="129" t="s">
        <v>320</v>
      </c>
      <c r="D33" s="125" t="s">
        <v>373</v>
      </c>
      <c r="E33" s="130" t="s">
        <v>322</v>
      </c>
      <c r="F33" s="131">
        <v>8239989.72</v>
      </c>
      <c r="G33" s="131">
        <v>571449.72</v>
      </c>
      <c r="H33" s="131"/>
      <c r="I33" s="131"/>
      <c r="J33" s="131"/>
      <c r="K33" s="131">
        <v>7668540</v>
      </c>
      <c r="L33" s="131"/>
      <c r="M33" s="131"/>
      <c r="N33" s="131"/>
      <c r="O33" s="131"/>
      <c r="P33" s="131"/>
      <c r="Q33" s="131"/>
      <c r="R33" s="131"/>
      <c r="S33" s="131"/>
      <c r="T33" s="131"/>
    </row>
    <row r="34" ht="22.8" customHeight="1" spans="1:20">
      <c r="A34" s="129" t="s">
        <v>340</v>
      </c>
      <c r="B34" s="129" t="s">
        <v>326</v>
      </c>
      <c r="C34" s="129" t="s">
        <v>326</v>
      </c>
      <c r="D34" s="125" t="s">
        <v>373</v>
      </c>
      <c r="E34" s="130" t="s">
        <v>342</v>
      </c>
      <c r="F34" s="131">
        <v>1160304</v>
      </c>
      <c r="G34" s="131">
        <v>1160304</v>
      </c>
      <c r="H34" s="131"/>
      <c r="I34" s="131"/>
      <c r="J34" s="131"/>
      <c r="K34" s="131"/>
      <c r="L34" s="131"/>
      <c r="M34" s="131"/>
      <c r="N34" s="131"/>
      <c r="O34" s="131"/>
      <c r="P34" s="131"/>
      <c r="Q34" s="131"/>
      <c r="R34" s="131"/>
      <c r="S34" s="131"/>
      <c r="T34" s="131"/>
    </row>
    <row r="35" ht="22.8" customHeight="1" spans="1:20">
      <c r="A35" s="129" t="s">
        <v>343</v>
      </c>
      <c r="B35" s="129" t="s">
        <v>344</v>
      </c>
      <c r="C35" s="129" t="s">
        <v>315</v>
      </c>
      <c r="D35" s="125" t="s">
        <v>373</v>
      </c>
      <c r="E35" s="130" t="s">
        <v>351</v>
      </c>
      <c r="F35" s="131">
        <v>580152</v>
      </c>
      <c r="G35" s="131">
        <v>580152</v>
      </c>
      <c r="H35" s="131"/>
      <c r="I35" s="131"/>
      <c r="J35" s="131"/>
      <c r="K35" s="131"/>
      <c r="L35" s="131"/>
      <c r="M35" s="131"/>
      <c r="N35" s="131"/>
      <c r="O35" s="131"/>
      <c r="P35" s="131"/>
      <c r="Q35" s="131"/>
      <c r="R35" s="131"/>
      <c r="S35" s="131"/>
      <c r="T35" s="131"/>
    </row>
    <row r="36" ht="22.8" customHeight="1" spans="1:20">
      <c r="A36" s="129" t="s">
        <v>347</v>
      </c>
      <c r="B36" s="129" t="s">
        <v>315</v>
      </c>
      <c r="C36" s="129" t="s">
        <v>312</v>
      </c>
      <c r="D36" s="125" t="s">
        <v>373</v>
      </c>
      <c r="E36" s="130" t="s">
        <v>349</v>
      </c>
      <c r="F36" s="131">
        <v>870228</v>
      </c>
      <c r="G36" s="131">
        <v>870228</v>
      </c>
      <c r="H36" s="131"/>
      <c r="I36" s="131"/>
      <c r="J36" s="131"/>
      <c r="K36" s="131"/>
      <c r="L36" s="131"/>
      <c r="M36" s="131"/>
      <c r="N36" s="131"/>
      <c r="O36" s="131"/>
      <c r="P36" s="131"/>
      <c r="Q36" s="131"/>
      <c r="R36" s="131"/>
      <c r="S36" s="131"/>
      <c r="T36" s="131"/>
    </row>
    <row r="37" ht="22.8" customHeight="1" spans="1:20">
      <c r="A37" s="128"/>
      <c r="B37" s="128"/>
      <c r="C37" s="128"/>
      <c r="D37" s="124" t="s">
        <v>163</v>
      </c>
      <c r="E37" s="124" t="s">
        <v>164</v>
      </c>
      <c r="F37" s="139">
        <v>26344234.18</v>
      </c>
      <c r="G37" s="139">
        <v>7888590.18</v>
      </c>
      <c r="H37" s="139"/>
      <c r="I37" s="139"/>
      <c r="J37" s="139"/>
      <c r="K37" s="139">
        <v>18455644</v>
      </c>
      <c r="L37" s="139"/>
      <c r="M37" s="139"/>
      <c r="N37" s="139"/>
      <c r="O37" s="139"/>
      <c r="P37" s="139"/>
      <c r="Q37" s="139"/>
      <c r="R37" s="139"/>
      <c r="S37" s="139"/>
      <c r="T37" s="139"/>
    </row>
    <row r="38" ht="22.8" customHeight="1" spans="1:20">
      <c r="A38" s="129" t="s">
        <v>311</v>
      </c>
      <c r="B38" s="129" t="s">
        <v>320</v>
      </c>
      <c r="C38" s="129" t="s">
        <v>315</v>
      </c>
      <c r="D38" s="125" t="s">
        <v>374</v>
      </c>
      <c r="E38" s="130" t="s">
        <v>333</v>
      </c>
      <c r="F38" s="131">
        <v>19872282.34</v>
      </c>
      <c r="G38" s="131">
        <v>1416638.34</v>
      </c>
      <c r="H38" s="131"/>
      <c r="I38" s="131"/>
      <c r="J38" s="131"/>
      <c r="K38" s="131">
        <v>18455644</v>
      </c>
      <c r="L38" s="131"/>
      <c r="M38" s="131"/>
      <c r="N38" s="131"/>
      <c r="O38" s="131"/>
      <c r="P38" s="131"/>
      <c r="Q38" s="131"/>
      <c r="R38" s="131"/>
      <c r="S38" s="131"/>
      <c r="T38" s="131"/>
    </row>
    <row r="39" ht="22.8" customHeight="1" spans="1:20">
      <c r="A39" s="129" t="s">
        <v>340</v>
      </c>
      <c r="B39" s="129" t="s">
        <v>326</v>
      </c>
      <c r="C39" s="129" t="s">
        <v>326</v>
      </c>
      <c r="D39" s="125" t="s">
        <v>374</v>
      </c>
      <c r="E39" s="130" t="s">
        <v>342</v>
      </c>
      <c r="F39" s="131">
        <v>2876423.04</v>
      </c>
      <c r="G39" s="131">
        <v>2876423.04</v>
      </c>
      <c r="H39" s="131"/>
      <c r="I39" s="131"/>
      <c r="J39" s="131"/>
      <c r="K39" s="131"/>
      <c r="L39" s="131"/>
      <c r="M39" s="131"/>
      <c r="N39" s="131"/>
      <c r="O39" s="131"/>
      <c r="P39" s="131"/>
      <c r="Q39" s="131"/>
      <c r="R39" s="131"/>
      <c r="S39" s="131"/>
      <c r="T39" s="131"/>
    </row>
    <row r="40" ht="22.8" customHeight="1" spans="1:20">
      <c r="A40" s="129" t="s">
        <v>343</v>
      </c>
      <c r="B40" s="129" t="s">
        <v>344</v>
      </c>
      <c r="C40" s="129" t="s">
        <v>315</v>
      </c>
      <c r="D40" s="125" t="s">
        <v>374</v>
      </c>
      <c r="E40" s="130" t="s">
        <v>351</v>
      </c>
      <c r="F40" s="131">
        <v>1438211.52</v>
      </c>
      <c r="G40" s="131">
        <v>1438211.52</v>
      </c>
      <c r="H40" s="131"/>
      <c r="I40" s="131"/>
      <c r="J40" s="131"/>
      <c r="K40" s="131"/>
      <c r="L40" s="131"/>
      <c r="M40" s="131"/>
      <c r="N40" s="131"/>
      <c r="O40" s="131"/>
      <c r="P40" s="131"/>
      <c r="Q40" s="131"/>
      <c r="R40" s="131"/>
      <c r="S40" s="131"/>
      <c r="T40" s="131"/>
    </row>
    <row r="41" ht="22.8" customHeight="1" spans="1:20">
      <c r="A41" s="129" t="s">
        <v>347</v>
      </c>
      <c r="B41" s="129" t="s">
        <v>315</v>
      </c>
      <c r="C41" s="129" t="s">
        <v>312</v>
      </c>
      <c r="D41" s="125" t="s">
        <v>374</v>
      </c>
      <c r="E41" s="130" t="s">
        <v>349</v>
      </c>
      <c r="F41" s="131">
        <v>2157317.28</v>
      </c>
      <c r="G41" s="131">
        <v>2157317.28</v>
      </c>
      <c r="H41" s="131"/>
      <c r="I41" s="131"/>
      <c r="J41" s="131"/>
      <c r="K41" s="131"/>
      <c r="L41" s="131"/>
      <c r="M41" s="131"/>
      <c r="N41" s="131"/>
      <c r="O41" s="131"/>
      <c r="P41" s="131"/>
      <c r="Q41" s="131"/>
      <c r="R41" s="131"/>
      <c r="S41" s="131"/>
      <c r="T41" s="131"/>
    </row>
    <row r="42" ht="22.8" customHeight="1" spans="1:20">
      <c r="A42" s="128"/>
      <c r="B42" s="128"/>
      <c r="C42" s="128"/>
      <c r="D42" s="124" t="s">
        <v>165</v>
      </c>
      <c r="E42" s="124" t="s">
        <v>166</v>
      </c>
      <c r="F42" s="139">
        <v>1165823.81</v>
      </c>
      <c r="G42" s="139"/>
      <c r="H42" s="139"/>
      <c r="I42" s="139"/>
      <c r="J42" s="139"/>
      <c r="K42" s="139">
        <v>1165823.81</v>
      </c>
      <c r="L42" s="139"/>
      <c r="M42" s="139"/>
      <c r="N42" s="139"/>
      <c r="O42" s="139"/>
      <c r="P42" s="139"/>
      <c r="Q42" s="139"/>
      <c r="R42" s="139"/>
      <c r="S42" s="139"/>
      <c r="T42" s="139"/>
    </row>
    <row r="43" ht="22.8" customHeight="1" spans="1:20">
      <c r="A43" s="129" t="s">
        <v>311</v>
      </c>
      <c r="B43" s="129" t="s">
        <v>334</v>
      </c>
      <c r="C43" s="129" t="s">
        <v>312</v>
      </c>
      <c r="D43" s="125" t="s">
        <v>375</v>
      </c>
      <c r="E43" s="130" t="s">
        <v>336</v>
      </c>
      <c r="F43" s="131">
        <v>884246.21</v>
      </c>
      <c r="G43" s="131"/>
      <c r="H43" s="131"/>
      <c r="I43" s="131"/>
      <c r="J43" s="131"/>
      <c r="K43" s="131">
        <v>884246.21</v>
      </c>
      <c r="L43" s="131"/>
      <c r="M43" s="131"/>
      <c r="N43" s="131"/>
      <c r="O43" s="131"/>
      <c r="P43" s="131"/>
      <c r="Q43" s="131"/>
      <c r="R43" s="131"/>
      <c r="S43" s="131"/>
      <c r="T43" s="131"/>
    </row>
    <row r="44" ht="22.8" customHeight="1" spans="1:20">
      <c r="A44" s="129" t="s">
        <v>340</v>
      </c>
      <c r="B44" s="129" t="s">
        <v>326</v>
      </c>
      <c r="C44" s="129" t="s">
        <v>326</v>
      </c>
      <c r="D44" s="125" t="s">
        <v>375</v>
      </c>
      <c r="E44" s="130" t="s">
        <v>342</v>
      </c>
      <c r="F44" s="131">
        <v>125145.6</v>
      </c>
      <c r="G44" s="131"/>
      <c r="H44" s="131"/>
      <c r="I44" s="131"/>
      <c r="J44" s="131"/>
      <c r="K44" s="131">
        <v>125145.6</v>
      </c>
      <c r="L44" s="131"/>
      <c r="M44" s="131"/>
      <c r="N44" s="131"/>
      <c r="O44" s="131"/>
      <c r="P44" s="131"/>
      <c r="Q44" s="131"/>
      <c r="R44" s="131"/>
      <c r="S44" s="131"/>
      <c r="T44" s="131"/>
    </row>
    <row r="45" ht="22.8" customHeight="1" spans="1:20">
      <c r="A45" s="129" t="s">
        <v>343</v>
      </c>
      <c r="B45" s="129" t="s">
        <v>344</v>
      </c>
      <c r="C45" s="129" t="s">
        <v>315</v>
      </c>
      <c r="D45" s="125" t="s">
        <v>375</v>
      </c>
      <c r="E45" s="130" t="s">
        <v>351</v>
      </c>
      <c r="F45" s="131">
        <v>62572.8</v>
      </c>
      <c r="G45" s="131"/>
      <c r="H45" s="131"/>
      <c r="I45" s="131"/>
      <c r="J45" s="131"/>
      <c r="K45" s="131">
        <v>62572.8</v>
      </c>
      <c r="L45" s="131"/>
      <c r="M45" s="131"/>
      <c r="N45" s="131"/>
      <c r="O45" s="131"/>
      <c r="P45" s="131"/>
      <c r="Q45" s="131"/>
      <c r="R45" s="131"/>
      <c r="S45" s="131"/>
      <c r="T45" s="131"/>
    </row>
    <row r="46" ht="22.8" customHeight="1" spans="1:20">
      <c r="A46" s="129" t="s">
        <v>347</v>
      </c>
      <c r="B46" s="129" t="s">
        <v>315</v>
      </c>
      <c r="C46" s="129" t="s">
        <v>312</v>
      </c>
      <c r="D46" s="125" t="s">
        <v>375</v>
      </c>
      <c r="E46" s="130" t="s">
        <v>349</v>
      </c>
      <c r="F46" s="131">
        <v>93859.2</v>
      </c>
      <c r="G46" s="131"/>
      <c r="H46" s="131"/>
      <c r="I46" s="131"/>
      <c r="J46" s="131"/>
      <c r="K46" s="131">
        <v>93859.2</v>
      </c>
      <c r="L46" s="131"/>
      <c r="M46" s="131"/>
      <c r="N46" s="131"/>
      <c r="O46" s="131"/>
      <c r="P46" s="131"/>
      <c r="Q46" s="131"/>
      <c r="R46" s="131"/>
      <c r="S46" s="131"/>
      <c r="T46" s="131"/>
    </row>
    <row r="47" ht="22.8" customHeight="1" spans="1:20">
      <c r="A47" s="128"/>
      <c r="B47" s="128"/>
      <c r="C47" s="128"/>
      <c r="D47" s="124" t="s">
        <v>167</v>
      </c>
      <c r="E47" s="124" t="s">
        <v>168</v>
      </c>
      <c r="F47" s="139">
        <v>13288906.35</v>
      </c>
      <c r="G47" s="139">
        <v>3878014.35</v>
      </c>
      <c r="H47" s="139"/>
      <c r="I47" s="139"/>
      <c r="J47" s="139"/>
      <c r="K47" s="139">
        <v>9410892</v>
      </c>
      <c r="L47" s="139"/>
      <c r="M47" s="139"/>
      <c r="N47" s="139"/>
      <c r="O47" s="139"/>
      <c r="P47" s="139"/>
      <c r="Q47" s="139"/>
      <c r="R47" s="139"/>
      <c r="S47" s="139"/>
      <c r="T47" s="139"/>
    </row>
    <row r="48" ht="22.8" customHeight="1" spans="1:20">
      <c r="A48" s="129" t="s">
        <v>311</v>
      </c>
      <c r="B48" s="129" t="s">
        <v>315</v>
      </c>
      <c r="C48" s="129" t="s">
        <v>315</v>
      </c>
      <c r="D48" s="125" t="s">
        <v>376</v>
      </c>
      <c r="E48" s="130" t="s">
        <v>319</v>
      </c>
      <c r="F48" s="131">
        <v>10107308.43</v>
      </c>
      <c r="G48" s="131">
        <v>696416.43</v>
      </c>
      <c r="H48" s="131"/>
      <c r="I48" s="131"/>
      <c r="J48" s="131"/>
      <c r="K48" s="131">
        <v>9410892</v>
      </c>
      <c r="L48" s="131"/>
      <c r="M48" s="131"/>
      <c r="N48" s="131"/>
      <c r="O48" s="131"/>
      <c r="P48" s="131"/>
      <c r="Q48" s="131"/>
      <c r="R48" s="131"/>
      <c r="S48" s="131"/>
      <c r="T48" s="131"/>
    </row>
    <row r="49" ht="22.8" customHeight="1" spans="1:20">
      <c r="A49" s="129" t="s">
        <v>340</v>
      </c>
      <c r="B49" s="129" t="s">
        <v>326</v>
      </c>
      <c r="C49" s="129" t="s">
        <v>326</v>
      </c>
      <c r="D49" s="125" t="s">
        <v>376</v>
      </c>
      <c r="E49" s="130" t="s">
        <v>342</v>
      </c>
      <c r="F49" s="131">
        <v>1414043.52</v>
      </c>
      <c r="G49" s="131">
        <v>1414043.52</v>
      </c>
      <c r="H49" s="131"/>
      <c r="I49" s="131"/>
      <c r="J49" s="131"/>
      <c r="K49" s="131"/>
      <c r="L49" s="131"/>
      <c r="M49" s="131"/>
      <c r="N49" s="131"/>
      <c r="O49" s="131"/>
      <c r="P49" s="131"/>
      <c r="Q49" s="131"/>
      <c r="R49" s="131"/>
      <c r="S49" s="131"/>
      <c r="T49" s="131"/>
    </row>
    <row r="50" ht="22.8" customHeight="1" spans="1:20">
      <c r="A50" s="129" t="s">
        <v>343</v>
      </c>
      <c r="B50" s="129" t="s">
        <v>344</v>
      </c>
      <c r="C50" s="129" t="s">
        <v>315</v>
      </c>
      <c r="D50" s="125" t="s">
        <v>376</v>
      </c>
      <c r="E50" s="130" t="s">
        <v>351</v>
      </c>
      <c r="F50" s="131">
        <v>707021.76</v>
      </c>
      <c r="G50" s="131">
        <v>707021.76</v>
      </c>
      <c r="H50" s="131"/>
      <c r="I50" s="131"/>
      <c r="J50" s="131"/>
      <c r="K50" s="131"/>
      <c r="L50" s="131"/>
      <c r="M50" s="131"/>
      <c r="N50" s="131"/>
      <c r="O50" s="131"/>
      <c r="P50" s="131"/>
      <c r="Q50" s="131"/>
      <c r="R50" s="131"/>
      <c r="S50" s="131"/>
      <c r="T50" s="131"/>
    </row>
    <row r="51" ht="22.8" customHeight="1" spans="1:20">
      <c r="A51" s="129" t="s">
        <v>347</v>
      </c>
      <c r="B51" s="129" t="s">
        <v>315</v>
      </c>
      <c r="C51" s="129" t="s">
        <v>312</v>
      </c>
      <c r="D51" s="125" t="s">
        <v>376</v>
      </c>
      <c r="E51" s="130" t="s">
        <v>349</v>
      </c>
      <c r="F51" s="131">
        <v>1060532.64</v>
      </c>
      <c r="G51" s="131">
        <v>1060532.64</v>
      </c>
      <c r="H51" s="131"/>
      <c r="I51" s="131"/>
      <c r="J51" s="131"/>
      <c r="K51" s="131"/>
      <c r="L51" s="131"/>
      <c r="M51" s="131"/>
      <c r="N51" s="131"/>
      <c r="O51" s="131"/>
      <c r="P51" s="131"/>
      <c r="Q51" s="131"/>
      <c r="R51" s="131"/>
      <c r="S51" s="131"/>
      <c r="T51" s="131"/>
    </row>
    <row r="52" ht="22.8" customHeight="1" spans="1:20">
      <c r="A52" s="128"/>
      <c r="B52" s="128"/>
      <c r="C52" s="128"/>
      <c r="D52" s="124" t="s">
        <v>169</v>
      </c>
      <c r="E52" s="124" t="s">
        <v>170</v>
      </c>
      <c r="F52" s="139">
        <v>7644102.68</v>
      </c>
      <c r="G52" s="139">
        <v>2331270.68</v>
      </c>
      <c r="H52" s="139"/>
      <c r="I52" s="139"/>
      <c r="J52" s="139"/>
      <c r="K52" s="139">
        <v>5312832</v>
      </c>
      <c r="L52" s="139"/>
      <c r="M52" s="139"/>
      <c r="N52" s="139"/>
      <c r="O52" s="139"/>
      <c r="P52" s="139"/>
      <c r="Q52" s="139"/>
      <c r="R52" s="139"/>
      <c r="S52" s="139"/>
      <c r="T52" s="139"/>
    </row>
    <row r="53" ht="22.8" customHeight="1" spans="1:20">
      <c r="A53" s="129" t="s">
        <v>311</v>
      </c>
      <c r="B53" s="129" t="s">
        <v>315</v>
      </c>
      <c r="C53" s="129" t="s">
        <v>320</v>
      </c>
      <c r="D53" s="125" t="s">
        <v>377</v>
      </c>
      <c r="E53" s="130" t="s">
        <v>322</v>
      </c>
      <c r="F53" s="131">
        <v>5731483.16</v>
      </c>
      <c r="G53" s="131">
        <v>418651.16</v>
      </c>
      <c r="H53" s="131"/>
      <c r="I53" s="131"/>
      <c r="J53" s="131"/>
      <c r="K53" s="131">
        <v>5312832</v>
      </c>
      <c r="L53" s="131"/>
      <c r="M53" s="131"/>
      <c r="N53" s="131"/>
      <c r="O53" s="131"/>
      <c r="P53" s="131"/>
      <c r="Q53" s="131"/>
      <c r="R53" s="131"/>
      <c r="S53" s="131"/>
      <c r="T53" s="131"/>
    </row>
    <row r="54" ht="22.8" customHeight="1" spans="1:20">
      <c r="A54" s="129" t="s">
        <v>340</v>
      </c>
      <c r="B54" s="129" t="s">
        <v>326</v>
      </c>
      <c r="C54" s="129" t="s">
        <v>326</v>
      </c>
      <c r="D54" s="125" t="s">
        <v>377</v>
      </c>
      <c r="E54" s="130" t="s">
        <v>342</v>
      </c>
      <c r="F54" s="131">
        <v>850053.12</v>
      </c>
      <c r="G54" s="131">
        <v>850053.12</v>
      </c>
      <c r="H54" s="131"/>
      <c r="I54" s="131"/>
      <c r="J54" s="131"/>
      <c r="K54" s="131"/>
      <c r="L54" s="131"/>
      <c r="M54" s="131"/>
      <c r="N54" s="131"/>
      <c r="O54" s="131"/>
      <c r="P54" s="131"/>
      <c r="Q54" s="131"/>
      <c r="R54" s="131"/>
      <c r="S54" s="131"/>
      <c r="T54" s="131"/>
    </row>
    <row r="55" ht="22.8" customHeight="1" spans="1:20">
      <c r="A55" s="129" t="s">
        <v>343</v>
      </c>
      <c r="B55" s="129" t="s">
        <v>344</v>
      </c>
      <c r="C55" s="129" t="s">
        <v>315</v>
      </c>
      <c r="D55" s="125" t="s">
        <v>377</v>
      </c>
      <c r="E55" s="130" t="s">
        <v>351</v>
      </c>
      <c r="F55" s="131">
        <v>425026.56</v>
      </c>
      <c r="G55" s="131">
        <v>425026.56</v>
      </c>
      <c r="H55" s="131"/>
      <c r="I55" s="131"/>
      <c r="J55" s="131"/>
      <c r="K55" s="131"/>
      <c r="L55" s="131"/>
      <c r="M55" s="131"/>
      <c r="N55" s="131"/>
      <c r="O55" s="131"/>
      <c r="P55" s="131"/>
      <c r="Q55" s="131"/>
      <c r="R55" s="131"/>
      <c r="S55" s="131"/>
      <c r="T55" s="131"/>
    </row>
    <row r="56" ht="22.8" customHeight="1" spans="1:20">
      <c r="A56" s="129" t="s">
        <v>347</v>
      </c>
      <c r="B56" s="129" t="s">
        <v>315</v>
      </c>
      <c r="C56" s="129" t="s">
        <v>312</v>
      </c>
      <c r="D56" s="125" t="s">
        <v>377</v>
      </c>
      <c r="E56" s="130" t="s">
        <v>349</v>
      </c>
      <c r="F56" s="131">
        <v>637539.84</v>
      </c>
      <c r="G56" s="131">
        <v>637539.84</v>
      </c>
      <c r="H56" s="131"/>
      <c r="I56" s="131"/>
      <c r="J56" s="131"/>
      <c r="K56" s="131"/>
      <c r="L56" s="131"/>
      <c r="M56" s="131"/>
      <c r="N56" s="131"/>
      <c r="O56" s="131"/>
      <c r="P56" s="131"/>
      <c r="Q56" s="131"/>
      <c r="R56" s="131"/>
      <c r="S56" s="131"/>
      <c r="T56" s="131"/>
    </row>
    <row r="57" ht="22.8" customHeight="1" spans="1:20">
      <c r="A57" s="128"/>
      <c r="B57" s="128"/>
      <c r="C57" s="128"/>
      <c r="D57" s="124" t="s">
        <v>171</v>
      </c>
      <c r="E57" s="124" t="s">
        <v>172</v>
      </c>
      <c r="F57" s="139">
        <v>8517034.15</v>
      </c>
      <c r="G57" s="139">
        <v>2597494.15</v>
      </c>
      <c r="H57" s="139"/>
      <c r="I57" s="139"/>
      <c r="J57" s="139"/>
      <c r="K57" s="139">
        <v>5919540</v>
      </c>
      <c r="L57" s="139"/>
      <c r="M57" s="139"/>
      <c r="N57" s="139"/>
      <c r="O57" s="139"/>
      <c r="P57" s="139"/>
      <c r="Q57" s="139"/>
      <c r="R57" s="139"/>
      <c r="S57" s="139"/>
      <c r="T57" s="139"/>
    </row>
    <row r="58" ht="22.8" customHeight="1" spans="1:20">
      <c r="A58" s="129" t="s">
        <v>311</v>
      </c>
      <c r="B58" s="129" t="s">
        <v>315</v>
      </c>
      <c r="C58" s="129" t="s">
        <v>320</v>
      </c>
      <c r="D58" s="125" t="s">
        <v>378</v>
      </c>
      <c r="E58" s="130" t="s">
        <v>322</v>
      </c>
      <c r="F58" s="131">
        <v>6385999.75</v>
      </c>
      <c r="G58" s="131">
        <v>466459.75</v>
      </c>
      <c r="H58" s="131"/>
      <c r="I58" s="131"/>
      <c r="J58" s="131"/>
      <c r="K58" s="131">
        <v>5919540</v>
      </c>
      <c r="L58" s="131"/>
      <c r="M58" s="131"/>
      <c r="N58" s="131"/>
      <c r="O58" s="131"/>
      <c r="P58" s="131"/>
      <c r="Q58" s="131"/>
      <c r="R58" s="131"/>
      <c r="S58" s="131"/>
      <c r="T58" s="131"/>
    </row>
    <row r="59" ht="22.8" customHeight="1" spans="1:20">
      <c r="A59" s="129" t="s">
        <v>340</v>
      </c>
      <c r="B59" s="129" t="s">
        <v>326</v>
      </c>
      <c r="C59" s="129" t="s">
        <v>326</v>
      </c>
      <c r="D59" s="125" t="s">
        <v>378</v>
      </c>
      <c r="E59" s="130" t="s">
        <v>342</v>
      </c>
      <c r="F59" s="131">
        <v>947126.4</v>
      </c>
      <c r="G59" s="131">
        <v>947126.4</v>
      </c>
      <c r="H59" s="131"/>
      <c r="I59" s="131"/>
      <c r="J59" s="131"/>
      <c r="K59" s="131"/>
      <c r="L59" s="131"/>
      <c r="M59" s="131"/>
      <c r="N59" s="131"/>
      <c r="O59" s="131"/>
      <c r="P59" s="131"/>
      <c r="Q59" s="131"/>
      <c r="R59" s="131"/>
      <c r="S59" s="131"/>
      <c r="T59" s="131"/>
    </row>
    <row r="60" ht="22.8" customHeight="1" spans="1:20">
      <c r="A60" s="129" t="s">
        <v>343</v>
      </c>
      <c r="B60" s="129" t="s">
        <v>344</v>
      </c>
      <c r="C60" s="129" t="s">
        <v>315</v>
      </c>
      <c r="D60" s="125" t="s">
        <v>378</v>
      </c>
      <c r="E60" s="130" t="s">
        <v>351</v>
      </c>
      <c r="F60" s="131">
        <v>473563.2</v>
      </c>
      <c r="G60" s="131">
        <v>473563.2</v>
      </c>
      <c r="H60" s="131"/>
      <c r="I60" s="131"/>
      <c r="J60" s="131"/>
      <c r="K60" s="131"/>
      <c r="L60" s="131"/>
      <c r="M60" s="131"/>
      <c r="N60" s="131"/>
      <c r="O60" s="131"/>
      <c r="P60" s="131"/>
      <c r="Q60" s="131"/>
      <c r="R60" s="131"/>
      <c r="S60" s="131"/>
      <c r="T60" s="131"/>
    </row>
    <row r="61" ht="22.8" customHeight="1" spans="1:20">
      <c r="A61" s="129" t="s">
        <v>347</v>
      </c>
      <c r="B61" s="129" t="s">
        <v>315</v>
      </c>
      <c r="C61" s="129" t="s">
        <v>312</v>
      </c>
      <c r="D61" s="125" t="s">
        <v>378</v>
      </c>
      <c r="E61" s="130" t="s">
        <v>349</v>
      </c>
      <c r="F61" s="131">
        <v>710344.8</v>
      </c>
      <c r="G61" s="131">
        <v>710344.8</v>
      </c>
      <c r="H61" s="131"/>
      <c r="I61" s="131"/>
      <c r="J61" s="131"/>
      <c r="K61" s="131"/>
      <c r="L61" s="131"/>
      <c r="M61" s="131"/>
      <c r="N61" s="131"/>
      <c r="O61" s="131"/>
      <c r="P61" s="131"/>
      <c r="Q61" s="131"/>
      <c r="R61" s="131"/>
      <c r="S61" s="131"/>
      <c r="T61" s="131"/>
    </row>
    <row r="62" ht="22.8" customHeight="1" spans="1:20">
      <c r="A62" s="128"/>
      <c r="B62" s="128"/>
      <c r="C62" s="128"/>
      <c r="D62" s="124" t="s">
        <v>173</v>
      </c>
      <c r="E62" s="124" t="s">
        <v>174</v>
      </c>
      <c r="F62" s="139">
        <v>15029270.37</v>
      </c>
      <c r="G62" s="139">
        <v>4283402.37</v>
      </c>
      <c r="H62" s="139"/>
      <c r="I62" s="139"/>
      <c r="J62" s="139"/>
      <c r="K62" s="139">
        <v>10745868</v>
      </c>
      <c r="L62" s="139"/>
      <c r="M62" s="139"/>
      <c r="N62" s="139"/>
      <c r="O62" s="139"/>
      <c r="P62" s="139"/>
      <c r="Q62" s="139"/>
      <c r="R62" s="139"/>
      <c r="S62" s="139"/>
      <c r="T62" s="139"/>
    </row>
    <row r="63" ht="22.8" customHeight="1" spans="1:20">
      <c r="A63" s="129" t="s">
        <v>311</v>
      </c>
      <c r="B63" s="129" t="s">
        <v>315</v>
      </c>
      <c r="C63" s="129" t="s">
        <v>320</v>
      </c>
      <c r="D63" s="125" t="s">
        <v>379</v>
      </c>
      <c r="E63" s="130" t="s">
        <v>322</v>
      </c>
      <c r="F63" s="131">
        <v>11515084.29</v>
      </c>
      <c r="G63" s="131">
        <v>769216.29</v>
      </c>
      <c r="H63" s="131"/>
      <c r="I63" s="131"/>
      <c r="J63" s="131"/>
      <c r="K63" s="131">
        <v>10745868</v>
      </c>
      <c r="L63" s="131"/>
      <c r="M63" s="131"/>
      <c r="N63" s="131"/>
      <c r="O63" s="131"/>
      <c r="P63" s="131"/>
      <c r="Q63" s="131"/>
      <c r="R63" s="131"/>
      <c r="S63" s="131"/>
      <c r="T63" s="131"/>
    </row>
    <row r="64" ht="22.8" customHeight="1" spans="1:20">
      <c r="A64" s="129" t="s">
        <v>340</v>
      </c>
      <c r="B64" s="129" t="s">
        <v>326</v>
      </c>
      <c r="C64" s="129" t="s">
        <v>326</v>
      </c>
      <c r="D64" s="125" t="s">
        <v>379</v>
      </c>
      <c r="E64" s="130" t="s">
        <v>342</v>
      </c>
      <c r="F64" s="131">
        <v>1561860.48</v>
      </c>
      <c r="G64" s="131">
        <v>1561860.48</v>
      </c>
      <c r="H64" s="131"/>
      <c r="I64" s="131"/>
      <c r="J64" s="131"/>
      <c r="K64" s="131"/>
      <c r="L64" s="131"/>
      <c r="M64" s="131"/>
      <c r="N64" s="131"/>
      <c r="O64" s="131"/>
      <c r="P64" s="131"/>
      <c r="Q64" s="131"/>
      <c r="R64" s="131"/>
      <c r="S64" s="131"/>
      <c r="T64" s="131"/>
    </row>
    <row r="65" ht="22.8" customHeight="1" spans="1:20">
      <c r="A65" s="129" t="s">
        <v>343</v>
      </c>
      <c r="B65" s="129" t="s">
        <v>344</v>
      </c>
      <c r="C65" s="129" t="s">
        <v>315</v>
      </c>
      <c r="D65" s="125" t="s">
        <v>379</v>
      </c>
      <c r="E65" s="130" t="s">
        <v>351</v>
      </c>
      <c r="F65" s="131">
        <v>780930.24</v>
      </c>
      <c r="G65" s="131">
        <v>780930.24</v>
      </c>
      <c r="H65" s="131"/>
      <c r="I65" s="131"/>
      <c r="J65" s="131"/>
      <c r="K65" s="131"/>
      <c r="L65" s="131"/>
      <c r="M65" s="131"/>
      <c r="N65" s="131"/>
      <c r="O65" s="131"/>
      <c r="P65" s="131"/>
      <c r="Q65" s="131"/>
      <c r="R65" s="131"/>
      <c r="S65" s="131"/>
      <c r="T65" s="131"/>
    </row>
    <row r="66" ht="22.8" customHeight="1" spans="1:20">
      <c r="A66" s="129" t="s">
        <v>347</v>
      </c>
      <c r="B66" s="129" t="s">
        <v>315</v>
      </c>
      <c r="C66" s="129" t="s">
        <v>312</v>
      </c>
      <c r="D66" s="125" t="s">
        <v>379</v>
      </c>
      <c r="E66" s="130" t="s">
        <v>349</v>
      </c>
      <c r="F66" s="131">
        <v>1171395.36</v>
      </c>
      <c r="G66" s="131">
        <v>1171395.36</v>
      </c>
      <c r="H66" s="131"/>
      <c r="I66" s="131"/>
      <c r="J66" s="131"/>
      <c r="K66" s="131"/>
      <c r="L66" s="131"/>
      <c r="M66" s="131"/>
      <c r="N66" s="131"/>
      <c r="O66" s="131"/>
      <c r="P66" s="131"/>
      <c r="Q66" s="131"/>
      <c r="R66" s="131"/>
      <c r="S66" s="131"/>
      <c r="T66" s="131"/>
    </row>
    <row r="67" ht="22.8" customHeight="1" spans="1:20">
      <c r="A67" s="128"/>
      <c r="B67" s="128"/>
      <c r="C67" s="128"/>
      <c r="D67" s="124" t="s">
        <v>175</v>
      </c>
      <c r="E67" s="124" t="s">
        <v>176</v>
      </c>
      <c r="F67" s="139">
        <v>9808356.58</v>
      </c>
      <c r="G67" s="139">
        <v>3563492.58</v>
      </c>
      <c r="H67" s="139"/>
      <c r="I67" s="139"/>
      <c r="J67" s="139"/>
      <c r="K67" s="139">
        <v>6244864</v>
      </c>
      <c r="L67" s="139"/>
      <c r="M67" s="139"/>
      <c r="N67" s="139"/>
      <c r="O67" s="139"/>
      <c r="P67" s="139"/>
      <c r="Q67" s="139"/>
      <c r="R67" s="139"/>
      <c r="S67" s="139"/>
      <c r="T67" s="139"/>
    </row>
    <row r="68" ht="22.8" customHeight="1" spans="1:20">
      <c r="A68" s="129" t="s">
        <v>311</v>
      </c>
      <c r="B68" s="129" t="s">
        <v>315</v>
      </c>
      <c r="C68" s="129" t="s">
        <v>315</v>
      </c>
      <c r="D68" s="125" t="s">
        <v>380</v>
      </c>
      <c r="E68" s="130" t="s">
        <v>319</v>
      </c>
      <c r="F68" s="131">
        <v>7477124.74</v>
      </c>
      <c r="G68" s="131">
        <v>1232260.74</v>
      </c>
      <c r="H68" s="131"/>
      <c r="I68" s="131"/>
      <c r="J68" s="131"/>
      <c r="K68" s="131">
        <v>6244864</v>
      </c>
      <c r="L68" s="131"/>
      <c r="M68" s="131"/>
      <c r="N68" s="131"/>
      <c r="O68" s="131"/>
      <c r="P68" s="131"/>
      <c r="Q68" s="131"/>
      <c r="R68" s="131"/>
      <c r="S68" s="131"/>
      <c r="T68" s="131"/>
    </row>
    <row r="69" ht="22.8" customHeight="1" spans="1:20">
      <c r="A69" s="129" t="s">
        <v>340</v>
      </c>
      <c r="B69" s="129" t="s">
        <v>326</v>
      </c>
      <c r="C69" s="129" t="s">
        <v>326</v>
      </c>
      <c r="D69" s="125" t="s">
        <v>380</v>
      </c>
      <c r="E69" s="130" t="s">
        <v>342</v>
      </c>
      <c r="F69" s="131">
        <v>1036103.04</v>
      </c>
      <c r="G69" s="131">
        <v>1036103.04</v>
      </c>
      <c r="H69" s="131"/>
      <c r="I69" s="131"/>
      <c r="J69" s="131"/>
      <c r="K69" s="131"/>
      <c r="L69" s="131"/>
      <c r="M69" s="131"/>
      <c r="N69" s="131"/>
      <c r="O69" s="131"/>
      <c r="P69" s="131"/>
      <c r="Q69" s="131"/>
      <c r="R69" s="131"/>
      <c r="S69" s="131"/>
      <c r="T69" s="131"/>
    </row>
    <row r="70" ht="22.8" customHeight="1" spans="1:20">
      <c r="A70" s="129" t="s">
        <v>343</v>
      </c>
      <c r="B70" s="129" t="s">
        <v>344</v>
      </c>
      <c r="C70" s="129" t="s">
        <v>315</v>
      </c>
      <c r="D70" s="125" t="s">
        <v>380</v>
      </c>
      <c r="E70" s="130" t="s">
        <v>351</v>
      </c>
      <c r="F70" s="131">
        <v>518051.52</v>
      </c>
      <c r="G70" s="131">
        <v>518051.52</v>
      </c>
      <c r="H70" s="131"/>
      <c r="I70" s="131"/>
      <c r="J70" s="131"/>
      <c r="K70" s="131"/>
      <c r="L70" s="131"/>
      <c r="M70" s="131"/>
      <c r="N70" s="131"/>
      <c r="O70" s="131"/>
      <c r="P70" s="131"/>
      <c r="Q70" s="131"/>
      <c r="R70" s="131"/>
      <c r="S70" s="131"/>
      <c r="T70" s="131"/>
    </row>
    <row r="71" ht="22.8" customHeight="1" spans="1:20">
      <c r="A71" s="129" t="s">
        <v>347</v>
      </c>
      <c r="B71" s="129" t="s">
        <v>315</v>
      </c>
      <c r="C71" s="129" t="s">
        <v>312</v>
      </c>
      <c r="D71" s="125" t="s">
        <v>380</v>
      </c>
      <c r="E71" s="130" t="s">
        <v>349</v>
      </c>
      <c r="F71" s="131">
        <v>777077.28</v>
      </c>
      <c r="G71" s="131">
        <v>777077.28</v>
      </c>
      <c r="H71" s="131"/>
      <c r="I71" s="131"/>
      <c r="J71" s="131"/>
      <c r="K71" s="131"/>
      <c r="L71" s="131"/>
      <c r="M71" s="131"/>
      <c r="N71" s="131"/>
      <c r="O71" s="131"/>
      <c r="P71" s="131"/>
      <c r="Q71" s="131"/>
      <c r="R71" s="131"/>
      <c r="S71" s="131"/>
      <c r="T71" s="131"/>
    </row>
    <row r="72" ht="22.8" customHeight="1" spans="1:20">
      <c r="A72" s="128"/>
      <c r="B72" s="128"/>
      <c r="C72" s="128"/>
      <c r="D72" s="124" t="s">
        <v>177</v>
      </c>
      <c r="E72" s="124" t="s">
        <v>178</v>
      </c>
      <c r="F72" s="139">
        <v>14384183.34</v>
      </c>
      <c r="G72" s="139">
        <v>4165679.34</v>
      </c>
      <c r="H72" s="139"/>
      <c r="I72" s="139"/>
      <c r="J72" s="139"/>
      <c r="K72" s="139">
        <v>10218504</v>
      </c>
      <c r="L72" s="139"/>
      <c r="M72" s="139"/>
      <c r="N72" s="139"/>
      <c r="O72" s="139"/>
      <c r="P72" s="139"/>
      <c r="Q72" s="139"/>
      <c r="R72" s="139"/>
      <c r="S72" s="139"/>
      <c r="T72" s="139"/>
    </row>
    <row r="73" ht="22.8" customHeight="1" spans="1:20">
      <c r="A73" s="129" t="s">
        <v>311</v>
      </c>
      <c r="B73" s="129" t="s">
        <v>315</v>
      </c>
      <c r="C73" s="129" t="s">
        <v>315</v>
      </c>
      <c r="D73" s="125" t="s">
        <v>381</v>
      </c>
      <c r="E73" s="130" t="s">
        <v>319</v>
      </c>
      <c r="F73" s="131">
        <v>10966579.5</v>
      </c>
      <c r="G73" s="131">
        <v>748075.5</v>
      </c>
      <c r="H73" s="131"/>
      <c r="I73" s="131"/>
      <c r="J73" s="131"/>
      <c r="K73" s="131">
        <v>10218504</v>
      </c>
      <c r="L73" s="131"/>
      <c r="M73" s="131"/>
      <c r="N73" s="131"/>
      <c r="O73" s="131"/>
      <c r="P73" s="131"/>
      <c r="Q73" s="131"/>
      <c r="R73" s="131"/>
      <c r="S73" s="131"/>
      <c r="T73" s="131"/>
    </row>
    <row r="74" ht="22.8" customHeight="1" spans="1:20">
      <c r="A74" s="129" t="s">
        <v>340</v>
      </c>
      <c r="B74" s="129" t="s">
        <v>326</v>
      </c>
      <c r="C74" s="129" t="s">
        <v>326</v>
      </c>
      <c r="D74" s="125" t="s">
        <v>381</v>
      </c>
      <c r="E74" s="130" t="s">
        <v>342</v>
      </c>
      <c r="F74" s="131">
        <v>1518935.04</v>
      </c>
      <c r="G74" s="131">
        <v>1518935.04</v>
      </c>
      <c r="H74" s="131"/>
      <c r="I74" s="131"/>
      <c r="J74" s="131"/>
      <c r="K74" s="131"/>
      <c r="L74" s="131"/>
      <c r="M74" s="131"/>
      <c r="N74" s="131"/>
      <c r="O74" s="131"/>
      <c r="P74" s="131"/>
      <c r="Q74" s="131"/>
      <c r="R74" s="131"/>
      <c r="S74" s="131"/>
      <c r="T74" s="131"/>
    </row>
    <row r="75" ht="22.8" customHeight="1" spans="1:20">
      <c r="A75" s="129" t="s">
        <v>343</v>
      </c>
      <c r="B75" s="129" t="s">
        <v>344</v>
      </c>
      <c r="C75" s="129" t="s">
        <v>315</v>
      </c>
      <c r="D75" s="125" t="s">
        <v>381</v>
      </c>
      <c r="E75" s="130" t="s">
        <v>351</v>
      </c>
      <c r="F75" s="131">
        <v>759467.52</v>
      </c>
      <c r="G75" s="131">
        <v>759467.52</v>
      </c>
      <c r="H75" s="131"/>
      <c r="I75" s="131"/>
      <c r="J75" s="131"/>
      <c r="K75" s="131"/>
      <c r="L75" s="131"/>
      <c r="M75" s="131"/>
      <c r="N75" s="131"/>
      <c r="O75" s="131"/>
      <c r="P75" s="131"/>
      <c r="Q75" s="131"/>
      <c r="R75" s="131"/>
      <c r="S75" s="131"/>
      <c r="T75" s="131"/>
    </row>
    <row r="76" ht="22.8" customHeight="1" spans="1:20">
      <c r="A76" s="129" t="s">
        <v>347</v>
      </c>
      <c r="B76" s="129" t="s">
        <v>315</v>
      </c>
      <c r="C76" s="129" t="s">
        <v>312</v>
      </c>
      <c r="D76" s="125" t="s">
        <v>381</v>
      </c>
      <c r="E76" s="130" t="s">
        <v>349</v>
      </c>
      <c r="F76" s="131">
        <v>1139201.28</v>
      </c>
      <c r="G76" s="131">
        <v>1139201.28</v>
      </c>
      <c r="H76" s="131"/>
      <c r="I76" s="131"/>
      <c r="J76" s="131"/>
      <c r="K76" s="131"/>
      <c r="L76" s="131"/>
      <c r="M76" s="131"/>
      <c r="N76" s="131"/>
      <c r="O76" s="131"/>
      <c r="P76" s="131"/>
      <c r="Q76" s="131"/>
      <c r="R76" s="131"/>
      <c r="S76" s="131"/>
      <c r="T76" s="131"/>
    </row>
    <row r="77" ht="22.8" customHeight="1" spans="1:20">
      <c r="A77" s="128"/>
      <c r="B77" s="128"/>
      <c r="C77" s="128"/>
      <c r="D77" s="124" t="s">
        <v>179</v>
      </c>
      <c r="E77" s="124" t="s">
        <v>180</v>
      </c>
      <c r="F77" s="139">
        <v>4223247.08</v>
      </c>
      <c r="G77" s="139">
        <v>4223247.08</v>
      </c>
      <c r="H77" s="139"/>
      <c r="I77" s="139"/>
      <c r="J77" s="139"/>
      <c r="K77" s="139"/>
      <c r="L77" s="139"/>
      <c r="M77" s="139"/>
      <c r="N77" s="139"/>
      <c r="O77" s="139"/>
      <c r="P77" s="139"/>
      <c r="Q77" s="139"/>
      <c r="R77" s="139"/>
      <c r="S77" s="139"/>
      <c r="T77" s="139"/>
    </row>
    <row r="78" ht="22.8" customHeight="1" spans="1:20">
      <c r="A78" s="129" t="s">
        <v>311</v>
      </c>
      <c r="B78" s="129" t="s">
        <v>315</v>
      </c>
      <c r="C78" s="129" t="s">
        <v>320</v>
      </c>
      <c r="D78" s="125" t="s">
        <v>382</v>
      </c>
      <c r="E78" s="130" t="s">
        <v>322</v>
      </c>
      <c r="F78" s="131">
        <v>3218618.12</v>
      </c>
      <c r="G78" s="131">
        <v>3218618.12</v>
      </c>
      <c r="H78" s="131"/>
      <c r="I78" s="131"/>
      <c r="J78" s="131"/>
      <c r="K78" s="131"/>
      <c r="L78" s="131"/>
      <c r="M78" s="131"/>
      <c r="N78" s="131"/>
      <c r="O78" s="131"/>
      <c r="P78" s="131"/>
      <c r="Q78" s="131"/>
      <c r="R78" s="131"/>
      <c r="S78" s="131"/>
      <c r="T78" s="131"/>
    </row>
    <row r="79" ht="22.8" customHeight="1" spans="1:20">
      <c r="A79" s="129" t="s">
        <v>340</v>
      </c>
      <c r="B79" s="129" t="s">
        <v>326</v>
      </c>
      <c r="C79" s="129" t="s">
        <v>326</v>
      </c>
      <c r="D79" s="125" t="s">
        <v>382</v>
      </c>
      <c r="E79" s="130" t="s">
        <v>342</v>
      </c>
      <c r="F79" s="131">
        <v>446501.76</v>
      </c>
      <c r="G79" s="131">
        <v>446501.76</v>
      </c>
      <c r="H79" s="131"/>
      <c r="I79" s="131"/>
      <c r="J79" s="131"/>
      <c r="K79" s="131"/>
      <c r="L79" s="131"/>
      <c r="M79" s="131"/>
      <c r="N79" s="131"/>
      <c r="O79" s="131"/>
      <c r="P79" s="131"/>
      <c r="Q79" s="131"/>
      <c r="R79" s="131"/>
      <c r="S79" s="131"/>
      <c r="T79" s="131"/>
    </row>
    <row r="80" ht="22.8" customHeight="1" spans="1:20">
      <c r="A80" s="129" t="s">
        <v>343</v>
      </c>
      <c r="B80" s="129" t="s">
        <v>344</v>
      </c>
      <c r="C80" s="129" t="s">
        <v>315</v>
      </c>
      <c r="D80" s="125" t="s">
        <v>382</v>
      </c>
      <c r="E80" s="130" t="s">
        <v>351</v>
      </c>
      <c r="F80" s="131">
        <v>223250.88</v>
      </c>
      <c r="G80" s="131">
        <v>223250.88</v>
      </c>
      <c r="H80" s="131"/>
      <c r="I80" s="131"/>
      <c r="J80" s="131"/>
      <c r="K80" s="131"/>
      <c r="L80" s="131"/>
      <c r="M80" s="131"/>
      <c r="N80" s="131"/>
      <c r="O80" s="131"/>
      <c r="P80" s="131"/>
      <c r="Q80" s="131"/>
      <c r="R80" s="131"/>
      <c r="S80" s="131"/>
      <c r="T80" s="131"/>
    </row>
    <row r="81" ht="22.8" customHeight="1" spans="1:20">
      <c r="A81" s="129" t="s">
        <v>347</v>
      </c>
      <c r="B81" s="129" t="s">
        <v>315</v>
      </c>
      <c r="C81" s="129" t="s">
        <v>312</v>
      </c>
      <c r="D81" s="125" t="s">
        <v>382</v>
      </c>
      <c r="E81" s="130" t="s">
        <v>349</v>
      </c>
      <c r="F81" s="131">
        <v>334876.32</v>
      </c>
      <c r="G81" s="131">
        <v>334876.32</v>
      </c>
      <c r="H81" s="131"/>
      <c r="I81" s="131"/>
      <c r="J81" s="131"/>
      <c r="K81" s="131"/>
      <c r="L81" s="131"/>
      <c r="M81" s="131"/>
      <c r="N81" s="131"/>
      <c r="O81" s="131"/>
      <c r="P81" s="131"/>
      <c r="Q81" s="131"/>
      <c r="R81" s="131"/>
      <c r="S81" s="131"/>
      <c r="T81" s="131"/>
    </row>
    <row r="82" ht="22.8" customHeight="1" spans="1:20">
      <c r="A82" s="128"/>
      <c r="B82" s="128"/>
      <c r="C82" s="128"/>
      <c r="D82" s="124" t="s">
        <v>181</v>
      </c>
      <c r="E82" s="124" t="s">
        <v>182</v>
      </c>
      <c r="F82" s="139">
        <v>2374937.76</v>
      </c>
      <c r="G82" s="139">
        <v>669257.76</v>
      </c>
      <c r="H82" s="139"/>
      <c r="I82" s="139"/>
      <c r="J82" s="139"/>
      <c r="K82" s="139">
        <v>1705680</v>
      </c>
      <c r="L82" s="139"/>
      <c r="M82" s="139"/>
      <c r="N82" s="139"/>
      <c r="O82" s="139"/>
      <c r="P82" s="139"/>
      <c r="Q82" s="139"/>
      <c r="R82" s="139"/>
      <c r="S82" s="139"/>
      <c r="T82" s="139"/>
    </row>
    <row r="83" ht="22.8" customHeight="1" spans="1:20">
      <c r="A83" s="129" t="s">
        <v>311</v>
      </c>
      <c r="B83" s="129" t="s">
        <v>315</v>
      </c>
      <c r="C83" s="129" t="s">
        <v>315</v>
      </c>
      <c r="D83" s="125" t="s">
        <v>383</v>
      </c>
      <c r="E83" s="130" t="s">
        <v>319</v>
      </c>
      <c r="F83" s="131">
        <v>1825865.76</v>
      </c>
      <c r="G83" s="131">
        <v>120185.76</v>
      </c>
      <c r="H83" s="131"/>
      <c r="I83" s="131"/>
      <c r="J83" s="131"/>
      <c r="K83" s="131">
        <v>1705680</v>
      </c>
      <c r="L83" s="131"/>
      <c r="M83" s="131"/>
      <c r="N83" s="131"/>
      <c r="O83" s="131"/>
      <c r="P83" s="131"/>
      <c r="Q83" s="131"/>
      <c r="R83" s="131"/>
      <c r="S83" s="131"/>
      <c r="T83" s="131"/>
    </row>
    <row r="84" ht="22.8" customHeight="1" spans="1:20">
      <c r="A84" s="129" t="s">
        <v>340</v>
      </c>
      <c r="B84" s="129" t="s">
        <v>326</v>
      </c>
      <c r="C84" s="129" t="s">
        <v>326</v>
      </c>
      <c r="D84" s="125" t="s">
        <v>383</v>
      </c>
      <c r="E84" s="130" t="s">
        <v>342</v>
      </c>
      <c r="F84" s="131">
        <v>244032</v>
      </c>
      <c r="G84" s="131">
        <v>244032</v>
      </c>
      <c r="H84" s="131"/>
      <c r="I84" s="131"/>
      <c r="J84" s="131"/>
      <c r="K84" s="131"/>
      <c r="L84" s="131"/>
      <c r="M84" s="131"/>
      <c r="N84" s="131"/>
      <c r="O84" s="131"/>
      <c r="P84" s="131"/>
      <c r="Q84" s="131"/>
      <c r="R84" s="131"/>
      <c r="S84" s="131"/>
      <c r="T84" s="131"/>
    </row>
    <row r="85" ht="22.8" customHeight="1" spans="1:20">
      <c r="A85" s="129" t="s">
        <v>343</v>
      </c>
      <c r="B85" s="129" t="s">
        <v>344</v>
      </c>
      <c r="C85" s="129" t="s">
        <v>315</v>
      </c>
      <c r="D85" s="125" t="s">
        <v>383</v>
      </c>
      <c r="E85" s="130" t="s">
        <v>351</v>
      </c>
      <c r="F85" s="131">
        <v>122016</v>
      </c>
      <c r="G85" s="131">
        <v>122016</v>
      </c>
      <c r="H85" s="131"/>
      <c r="I85" s="131"/>
      <c r="J85" s="131"/>
      <c r="K85" s="131"/>
      <c r="L85" s="131"/>
      <c r="M85" s="131"/>
      <c r="N85" s="131"/>
      <c r="O85" s="131"/>
      <c r="P85" s="131"/>
      <c r="Q85" s="131"/>
      <c r="R85" s="131"/>
      <c r="S85" s="131"/>
      <c r="T85" s="131"/>
    </row>
    <row r="86" ht="22.8" customHeight="1" spans="1:20">
      <c r="A86" s="129" t="s">
        <v>347</v>
      </c>
      <c r="B86" s="129" t="s">
        <v>315</v>
      </c>
      <c r="C86" s="129" t="s">
        <v>312</v>
      </c>
      <c r="D86" s="125" t="s">
        <v>383</v>
      </c>
      <c r="E86" s="130" t="s">
        <v>349</v>
      </c>
      <c r="F86" s="131">
        <v>183024</v>
      </c>
      <c r="G86" s="131">
        <v>183024</v>
      </c>
      <c r="H86" s="131"/>
      <c r="I86" s="131"/>
      <c r="J86" s="131"/>
      <c r="K86" s="131"/>
      <c r="L86" s="131"/>
      <c r="M86" s="131"/>
      <c r="N86" s="131"/>
      <c r="O86" s="131"/>
      <c r="P86" s="131"/>
      <c r="Q86" s="131"/>
      <c r="R86" s="131"/>
      <c r="S86" s="131"/>
      <c r="T86" s="131"/>
    </row>
    <row r="87" ht="22.8" customHeight="1" spans="1:20">
      <c r="A87" s="128"/>
      <c r="B87" s="128"/>
      <c r="C87" s="128"/>
      <c r="D87" s="124" t="s">
        <v>183</v>
      </c>
      <c r="E87" s="124" t="s">
        <v>184</v>
      </c>
      <c r="F87" s="139">
        <v>589042.7</v>
      </c>
      <c r="G87" s="139">
        <v>171958.7</v>
      </c>
      <c r="H87" s="139"/>
      <c r="I87" s="139"/>
      <c r="J87" s="139"/>
      <c r="K87" s="139">
        <v>417084</v>
      </c>
      <c r="L87" s="139"/>
      <c r="M87" s="139"/>
      <c r="N87" s="139"/>
      <c r="O87" s="139"/>
      <c r="P87" s="139"/>
      <c r="Q87" s="139"/>
      <c r="R87" s="139"/>
      <c r="S87" s="139"/>
      <c r="T87" s="139"/>
    </row>
    <row r="88" ht="22.8" customHeight="1" spans="1:20">
      <c r="A88" s="129" t="s">
        <v>311</v>
      </c>
      <c r="B88" s="129" t="s">
        <v>315</v>
      </c>
      <c r="C88" s="129" t="s">
        <v>315</v>
      </c>
      <c r="D88" s="125" t="s">
        <v>384</v>
      </c>
      <c r="E88" s="130" t="s">
        <v>319</v>
      </c>
      <c r="F88" s="131">
        <v>447964.46</v>
      </c>
      <c r="G88" s="131">
        <v>30880.46</v>
      </c>
      <c r="H88" s="131"/>
      <c r="I88" s="131"/>
      <c r="J88" s="131"/>
      <c r="K88" s="131">
        <v>417084</v>
      </c>
      <c r="L88" s="131"/>
      <c r="M88" s="131"/>
      <c r="N88" s="131"/>
      <c r="O88" s="131"/>
      <c r="P88" s="131"/>
      <c r="Q88" s="131"/>
      <c r="R88" s="131"/>
      <c r="S88" s="131"/>
      <c r="T88" s="131"/>
    </row>
    <row r="89" ht="22.8" customHeight="1" spans="1:20">
      <c r="A89" s="129" t="s">
        <v>340</v>
      </c>
      <c r="B89" s="129" t="s">
        <v>326</v>
      </c>
      <c r="C89" s="129" t="s">
        <v>326</v>
      </c>
      <c r="D89" s="125" t="s">
        <v>384</v>
      </c>
      <c r="E89" s="130" t="s">
        <v>342</v>
      </c>
      <c r="F89" s="131">
        <v>62701.44</v>
      </c>
      <c r="G89" s="131">
        <v>62701.44</v>
      </c>
      <c r="H89" s="131"/>
      <c r="I89" s="131"/>
      <c r="J89" s="131"/>
      <c r="K89" s="131"/>
      <c r="L89" s="131"/>
      <c r="M89" s="131"/>
      <c r="N89" s="131"/>
      <c r="O89" s="131"/>
      <c r="P89" s="131"/>
      <c r="Q89" s="131"/>
      <c r="R89" s="131"/>
      <c r="S89" s="131"/>
      <c r="T89" s="131"/>
    </row>
    <row r="90" ht="22.8" customHeight="1" spans="1:20">
      <c r="A90" s="129" t="s">
        <v>343</v>
      </c>
      <c r="B90" s="129" t="s">
        <v>344</v>
      </c>
      <c r="C90" s="129" t="s">
        <v>315</v>
      </c>
      <c r="D90" s="125" t="s">
        <v>384</v>
      </c>
      <c r="E90" s="130" t="s">
        <v>351</v>
      </c>
      <c r="F90" s="131">
        <v>31350.72</v>
      </c>
      <c r="G90" s="131">
        <v>31350.72</v>
      </c>
      <c r="H90" s="131"/>
      <c r="I90" s="131"/>
      <c r="J90" s="131"/>
      <c r="K90" s="131"/>
      <c r="L90" s="131"/>
      <c r="M90" s="131"/>
      <c r="N90" s="131"/>
      <c r="O90" s="131"/>
      <c r="P90" s="131"/>
      <c r="Q90" s="131"/>
      <c r="R90" s="131"/>
      <c r="S90" s="131"/>
      <c r="T90" s="131"/>
    </row>
    <row r="91" ht="22.8" customHeight="1" spans="1:20">
      <c r="A91" s="129" t="s">
        <v>347</v>
      </c>
      <c r="B91" s="129" t="s">
        <v>315</v>
      </c>
      <c r="C91" s="129" t="s">
        <v>312</v>
      </c>
      <c r="D91" s="125" t="s">
        <v>384</v>
      </c>
      <c r="E91" s="130" t="s">
        <v>349</v>
      </c>
      <c r="F91" s="131">
        <v>47026.08</v>
      </c>
      <c r="G91" s="131">
        <v>47026.08</v>
      </c>
      <c r="H91" s="131"/>
      <c r="I91" s="131"/>
      <c r="J91" s="131"/>
      <c r="K91" s="131"/>
      <c r="L91" s="131"/>
      <c r="M91" s="131"/>
      <c r="N91" s="131"/>
      <c r="O91" s="131"/>
      <c r="P91" s="131"/>
      <c r="Q91" s="131"/>
      <c r="R91" s="131"/>
      <c r="S91" s="131"/>
      <c r="T91" s="131"/>
    </row>
    <row r="92" ht="22.8" customHeight="1" spans="1:20">
      <c r="A92" s="128"/>
      <c r="B92" s="128"/>
      <c r="C92" s="128"/>
      <c r="D92" s="124" t="s">
        <v>185</v>
      </c>
      <c r="E92" s="124" t="s">
        <v>186</v>
      </c>
      <c r="F92" s="139">
        <v>722005.33</v>
      </c>
      <c r="G92" s="139">
        <v>210313.33</v>
      </c>
      <c r="H92" s="139"/>
      <c r="I92" s="139"/>
      <c r="J92" s="139"/>
      <c r="K92" s="139">
        <v>511692</v>
      </c>
      <c r="L92" s="139"/>
      <c r="M92" s="139"/>
      <c r="N92" s="139"/>
      <c r="O92" s="139"/>
      <c r="P92" s="139"/>
      <c r="Q92" s="139"/>
      <c r="R92" s="139"/>
      <c r="S92" s="139"/>
      <c r="T92" s="139"/>
    </row>
    <row r="93" ht="22.8" customHeight="1" spans="1:20">
      <c r="A93" s="129" t="s">
        <v>311</v>
      </c>
      <c r="B93" s="129" t="s">
        <v>315</v>
      </c>
      <c r="C93" s="129" t="s">
        <v>315</v>
      </c>
      <c r="D93" s="125" t="s">
        <v>385</v>
      </c>
      <c r="E93" s="130" t="s">
        <v>319</v>
      </c>
      <c r="F93" s="131">
        <v>549460.21</v>
      </c>
      <c r="G93" s="131">
        <v>37768.21</v>
      </c>
      <c r="H93" s="131"/>
      <c r="I93" s="131"/>
      <c r="J93" s="131"/>
      <c r="K93" s="131">
        <v>511692</v>
      </c>
      <c r="L93" s="131"/>
      <c r="M93" s="131"/>
      <c r="N93" s="131"/>
      <c r="O93" s="131"/>
      <c r="P93" s="131"/>
      <c r="Q93" s="131"/>
      <c r="R93" s="131"/>
      <c r="S93" s="131"/>
      <c r="T93" s="131"/>
    </row>
    <row r="94" ht="22.8" customHeight="1" spans="1:20">
      <c r="A94" s="129" t="s">
        <v>340</v>
      </c>
      <c r="B94" s="129" t="s">
        <v>326</v>
      </c>
      <c r="C94" s="129" t="s">
        <v>326</v>
      </c>
      <c r="D94" s="125" t="s">
        <v>385</v>
      </c>
      <c r="E94" s="130" t="s">
        <v>342</v>
      </c>
      <c r="F94" s="131">
        <v>76686.72</v>
      </c>
      <c r="G94" s="131">
        <v>76686.72</v>
      </c>
      <c r="H94" s="131"/>
      <c r="I94" s="131"/>
      <c r="J94" s="131"/>
      <c r="K94" s="131"/>
      <c r="L94" s="131"/>
      <c r="M94" s="131"/>
      <c r="N94" s="131"/>
      <c r="O94" s="131"/>
      <c r="P94" s="131"/>
      <c r="Q94" s="131"/>
      <c r="R94" s="131"/>
      <c r="S94" s="131"/>
      <c r="T94" s="131"/>
    </row>
    <row r="95" ht="22.8" customHeight="1" spans="1:20">
      <c r="A95" s="129" t="s">
        <v>343</v>
      </c>
      <c r="B95" s="129" t="s">
        <v>344</v>
      </c>
      <c r="C95" s="129" t="s">
        <v>315</v>
      </c>
      <c r="D95" s="125" t="s">
        <v>385</v>
      </c>
      <c r="E95" s="130" t="s">
        <v>351</v>
      </c>
      <c r="F95" s="131">
        <v>38343.36</v>
      </c>
      <c r="G95" s="131">
        <v>38343.36</v>
      </c>
      <c r="H95" s="131"/>
      <c r="I95" s="131"/>
      <c r="J95" s="131"/>
      <c r="K95" s="131"/>
      <c r="L95" s="131"/>
      <c r="M95" s="131"/>
      <c r="N95" s="131"/>
      <c r="O95" s="131"/>
      <c r="P95" s="131"/>
      <c r="Q95" s="131"/>
      <c r="R95" s="131"/>
      <c r="S95" s="131"/>
      <c r="T95" s="131"/>
    </row>
    <row r="96" ht="22.8" customHeight="1" spans="1:20">
      <c r="A96" s="129" t="s">
        <v>347</v>
      </c>
      <c r="B96" s="129" t="s">
        <v>315</v>
      </c>
      <c r="C96" s="129" t="s">
        <v>312</v>
      </c>
      <c r="D96" s="125" t="s">
        <v>385</v>
      </c>
      <c r="E96" s="130" t="s">
        <v>349</v>
      </c>
      <c r="F96" s="131">
        <v>57515.04</v>
      </c>
      <c r="G96" s="131">
        <v>57515.04</v>
      </c>
      <c r="H96" s="131"/>
      <c r="I96" s="131"/>
      <c r="J96" s="131"/>
      <c r="K96" s="131"/>
      <c r="L96" s="131"/>
      <c r="M96" s="131"/>
      <c r="N96" s="131"/>
      <c r="O96" s="131"/>
      <c r="P96" s="131"/>
      <c r="Q96" s="131"/>
      <c r="R96" s="131"/>
      <c r="S96" s="131"/>
      <c r="T96" s="131"/>
    </row>
    <row r="97" ht="22.8" customHeight="1" spans="1:20">
      <c r="A97" s="128"/>
      <c r="B97" s="128"/>
      <c r="C97" s="128"/>
      <c r="D97" s="124" t="s">
        <v>187</v>
      </c>
      <c r="E97" s="124" t="s">
        <v>188</v>
      </c>
      <c r="F97" s="139">
        <v>7723276.14</v>
      </c>
      <c r="G97" s="139">
        <v>2244088.14</v>
      </c>
      <c r="H97" s="139"/>
      <c r="I97" s="139"/>
      <c r="J97" s="139"/>
      <c r="K97" s="139">
        <v>5479188</v>
      </c>
      <c r="L97" s="139"/>
      <c r="M97" s="139"/>
      <c r="N97" s="139"/>
      <c r="O97" s="139"/>
      <c r="P97" s="139"/>
      <c r="Q97" s="139"/>
      <c r="R97" s="139"/>
      <c r="S97" s="139"/>
      <c r="T97" s="139"/>
    </row>
    <row r="98" ht="22.8" customHeight="1" spans="1:20">
      <c r="A98" s="129" t="s">
        <v>311</v>
      </c>
      <c r="B98" s="129" t="s">
        <v>315</v>
      </c>
      <c r="C98" s="129" t="s">
        <v>315</v>
      </c>
      <c r="D98" s="125" t="s">
        <v>386</v>
      </c>
      <c r="E98" s="130" t="s">
        <v>319</v>
      </c>
      <c r="F98" s="131">
        <v>5882182.86</v>
      </c>
      <c r="G98" s="131">
        <v>402994.86</v>
      </c>
      <c r="H98" s="131"/>
      <c r="I98" s="131"/>
      <c r="J98" s="131"/>
      <c r="K98" s="131">
        <v>5479188</v>
      </c>
      <c r="L98" s="131"/>
      <c r="M98" s="131"/>
      <c r="N98" s="131"/>
      <c r="O98" s="131"/>
      <c r="P98" s="131"/>
      <c r="Q98" s="131"/>
      <c r="R98" s="131"/>
      <c r="S98" s="131"/>
      <c r="T98" s="131"/>
    </row>
    <row r="99" ht="22.8" customHeight="1" spans="1:20">
      <c r="A99" s="129" t="s">
        <v>340</v>
      </c>
      <c r="B99" s="129" t="s">
        <v>326</v>
      </c>
      <c r="C99" s="129" t="s">
        <v>326</v>
      </c>
      <c r="D99" s="125" t="s">
        <v>386</v>
      </c>
      <c r="E99" s="130" t="s">
        <v>342</v>
      </c>
      <c r="F99" s="131">
        <v>818263.68</v>
      </c>
      <c r="G99" s="131">
        <v>818263.68</v>
      </c>
      <c r="H99" s="131"/>
      <c r="I99" s="131"/>
      <c r="J99" s="131"/>
      <c r="K99" s="131"/>
      <c r="L99" s="131"/>
      <c r="M99" s="131"/>
      <c r="N99" s="131"/>
      <c r="O99" s="131"/>
      <c r="P99" s="131"/>
      <c r="Q99" s="131"/>
      <c r="R99" s="131"/>
      <c r="S99" s="131"/>
      <c r="T99" s="131"/>
    </row>
    <row r="100" ht="22.8" customHeight="1" spans="1:20">
      <c r="A100" s="129" t="s">
        <v>343</v>
      </c>
      <c r="B100" s="129" t="s">
        <v>344</v>
      </c>
      <c r="C100" s="129" t="s">
        <v>315</v>
      </c>
      <c r="D100" s="125" t="s">
        <v>386</v>
      </c>
      <c r="E100" s="130" t="s">
        <v>351</v>
      </c>
      <c r="F100" s="131">
        <v>409131.84</v>
      </c>
      <c r="G100" s="131">
        <v>409131.84</v>
      </c>
      <c r="H100" s="131"/>
      <c r="I100" s="131"/>
      <c r="J100" s="131"/>
      <c r="K100" s="131"/>
      <c r="L100" s="131"/>
      <c r="M100" s="131"/>
      <c r="N100" s="131"/>
      <c r="O100" s="131"/>
      <c r="P100" s="131"/>
      <c r="Q100" s="131"/>
      <c r="R100" s="131"/>
      <c r="S100" s="131"/>
      <c r="T100" s="131"/>
    </row>
    <row r="101" ht="22.8" customHeight="1" spans="1:20">
      <c r="A101" s="129" t="s">
        <v>347</v>
      </c>
      <c r="B101" s="129" t="s">
        <v>315</v>
      </c>
      <c r="C101" s="129" t="s">
        <v>312</v>
      </c>
      <c r="D101" s="125" t="s">
        <v>386</v>
      </c>
      <c r="E101" s="130" t="s">
        <v>349</v>
      </c>
      <c r="F101" s="131">
        <v>613697.76</v>
      </c>
      <c r="G101" s="131">
        <v>613697.76</v>
      </c>
      <c r="H101" s="131"/>
      <c r="I101" s="131"/>
      <c r="J101" s="131"/>
      <c r="K101" s="131"/>
      <c r="L101" s="131"/>
      <c r="M101" s="131"/>
      <c r="N101" s="131"/>
      <c r="O101" s="131"/>
      <c r="P101" s="131"/>
      <c r="Q101" s="131"/>
      <c r="R101" s="131"/>
      <c r="S101" s="131"/>
      <c r="T101" s="131"/>
    </row>
    <row r="102" ht="22.8" customHeight="1" spans="1:20">
      <c r="A102" s="128"/>
      <c r="B102" s="128"/>
      <c r="C102" s="128"/>
      <c r="D102" s="124" t="s">
        <v>189</v>
      </c>
      <c r="E102" s="124" t="s">
        <v>190</v>
      </c>
      <c r="F102" s="139">
        <v>10025115.08</v>
      </c>
      <c r="G102" s="139">
        <v>2896359.08</v>
      </c>
      <c r="H102" s="139"/>
      <c r="I102" s="139"/>
      <c r="J102" s="139"/>
      <c r="K102" s="139">
        <v>7128756</v>
      </c>
      <c r="L102" s="139"/>
      <c r="M102" s="139"/>
      <c r="N102" s="139"/>
      <c r="O102" s="139"/>
      <c r="P102" s="139"/>
      <c r="Q102" s="139"/>
      <c r="R102" s="139"/>
      <c r="S102" s="139"/>
      <c r="T102" s="139"/>
    </row>
    <row r="103" ht="22.8" customHeight="1" spans="1:20">
      <c r="A103" s="129" t="s">
        <v>311</v>
      </c>
      <c r="B103" s="129" t="s">
        <v>315</v>
      </c>
      <c r="C103" s="129" t="s">
        <v>315</v>
      </c>
      <c r="D103" s="125" t="s">
        <v>387</v>
      </c>
      <c r="E103" s="130" t="s">
        <v>319</v>
      </c>
      <c r="F103" s="131">
        <v>7648886.12</v>
      </c>
      <c r="G103" s="131">
        <v>520130.12</v>
      </c>
      <c r="H103" s="131"/>
      <c r="I103" s="131"/>
      <c r="J103" s="131"/>
      <c r="K103" s="131">
        <v>7128756</v>
      </c>
      <c r="L103" s="131"/>
      <c r="M103" s="131"/>
      <c r="N103" s="131"/>
      <c r="O103" s="131"/>
      <c r="P103" s="131"/>
      <c r="Q103" s="131"/>
      <c r="R103" s="131"/>
      <c r="S103" s="131"/>
      <c r="T103" s="131"/>
    </row>
    <row r="104" ht="22.8" customHeight="1" spans="1:20">
      <c r="A104" s="129" t="s">
        <v>340</v>
      </c>
      <c r="B104" s="129" t="s">
        <v>326</v>
      </c>
      <c r="C104" s="129" t="s">
        <v>326</v>
      </c>
      <c r="D104" s="125" t="s">
        <v>387</v>
      </c>
      <c r="E104" s="130" t="s">
        <v>342</v>
      </c>
      <c r="F104" s="131">
        <v>1056101.76</v>
      </c>
      <c r="G104" s="131">
        <v>1056101.76</v>
      </c>
      <c r="H104" s="131"/>
      <c r="I104" s="131"/>
      <c r="J104" s="131"/>
      <c r="K104" s="131"/>
      <c r="L104" s="131"/>
      <c r="M104" s="131"/>
      <c r="N104" s="131"/>
      <c r="O104" s="131"/>
      <c r="P104" s="131"/>
      <c r="Q104" s="131"/>
      <c r="R104" s="131"/>
      <c r="S104" s="131"/>
      <c r="T104" s="131"/>
    </row>
    <row r="105" ht="22.8" customHeight="1" spans="1:20">
      <c r="A105" s="129" t="s">
        <v>343</v>
      </c>
      <c r="B105" s="129" t="s">
        <v>344</v>
      </c>
      <c r="C105" s="129" t="s">
        <v>315</v>
      </c>
      <c r="D105" s="125" t="s">
        <v>387</v>
      </c>
      <c r="E105" s="130" t="s">
        <v>351</v>
      </c>
      <c r="F105" s="131">
        <v>528050.88</v>
      </c>
      <c r="G105" s="131">
        <v>528050.88</v>
      </c>
      <c r="H105" s="131"/>
      <c r="I105" s="131"/>
      <c r="J105" s="131"/>
      <c r="K105" s="131"/>
      <c r="L105" s="131"/>
      <c r="M105" s="131"/>
      <c r="N105" s="131"/>
      <c r="O105" s="131"/>
      <c r="P105" s="131"/>
      <c r="Q105" s="131"/>
      <c r="R105" s="131"/>
      <c r="S105" s="131"/>
      <c r="T105" s="131"/>
    </row>
    <row r="106" ht="22.8" customHeight="1" spans="1:20">
      <c r="A106" s="129" t="s">
        <v>347</v>
      </c>
      <c r="B106" s="129" t="s">
        <v>315</v>
      </c>
      <c r="C106" s="129" t="s">
        <v>312</v>
      </c>
      <c r="D106" s="125" t="s">
        <v>387</v>
      </c>
      <c r="E106" s="130" t="s">
        <v>349</v>
      </c>
      <c r="F106" s="131">
        <v>792076.32</v>
      </c>
      <c r="G106" s="131">
        <v>792076.32</v>
      </c>
      <c r="H106" s="131"/>
      <c r="I106" s="131"/>
      <c r="J106" s="131"/>
      <c r="K106" s="131"/>
      <c r="L106" s="131"/>
      <c r="M106" s="131"/>
      <c r="N106" s="131"/>
      <c r="O106" s="131"/>
      <c r="P106" s="131"/>
      <c r="Q106" s="131"/>
      <c r="R106" s="131"/>
      <c r="S106" s="131"/>
      <c r="T106" s="131"/>
    </row>
    <row r="107" ht="22.8" customHeight="1" spans="1:20">
      <c r="A107" s="128"/>
      <c r="B107" s="128"/>
      <c r="C107" s="128"/>
      <c r="D107" s="124" t="s">
        <v>191</v>
      </c>
      <c r="E107" s="124" t="s">
        <v>192</v>
      </c>
      <c r="F107" s="139">
        <v>14679904.18</v>
      </c>
      <c r="G107" s="139">
        <v>4024024.18</v>
      </c>
      <c r="H107" s="139"/>
      <c r="I107" s="139"/>
      <c r="J107" s="139"/>
      <c r="K107" s="139">
        <v>10655880</v>
      </c>
      <c r="L107" s="139"/>
      <c r="M107" s="139"/>
      <c r="N107" s="139"/>
      <c r="O107" s="139"/>
      <c r="P107" s="139"/>
      <c r="Q107" s="139"/>
      <c r="R107" s="139"/>
      <c r="S107" s="139"/>
      <c r="T107" s="139"/>
    </row>
    <row r="108" ht="22.8" customHeight="1" spans="1:20">
      <c r="A108" s="129" t="s">
        <v>311</v>
      </c>
      <c r="B108" s="129" t="s">
        <v>315</v>
      </c>
      <c r="C108" s="129" t="s">
        <v>315</v>
      </c>
      <c r="D108" s="125" t="s">
        <v>388</v>
      </c>
      <c r="E108" s="130" t="s">
        <v>319</v>
      </c>
      <c r="F108" s="131">
        <v>11378516.98</v>
      </c>
      <c r="G108" s="131">
        <v>722636.98</v>
      </c>
      <c r="H108" s="131"/>
      <c r="I108" s="131"/>
      <c r="J108" s="131"/>
      <c r="K108" s="131">
        <v>10655880</v>
      </c>
      <c r="L108" s="131"/>
      <c r="M108" s="131"/>
      <c r="N108" s="131"/>
      <c r="O108" s="131"/>
      <c r="P108" s="131"/>
      <c r="Q108" s="131"/>
      <c r="R108" s="131"/>
      <c r="S108" s="131"/>
      <c r="T108" s="131"/>
    </row>
    <row r="109" ht="22.8" customHeight="1" spans="1:20">
      <c r="A109" s="129" t="s">
        <v>340</v>
      </c>
      <c r="B109" s="129" t="s">
        <v>326</v>
      </c>
      <c r="C109" s="129" t="s">
        <v>326</v>
      </c>
      <c r="D109" s="125" t="s">
        <v>388</v>
      </c>
      <c r="E109" s="130" t="s">
        <v>342</v>
      </c>
      <c r="F109" s="131">
        <v>1467283.2</v>
      </c>
      <c r="G109" s="131">
        <v>1467283.2</v>
      </c>
      <c r="H109" s="131"/>
      <c r="I109" s="131"/>
      <c r="J109" s="131"/>
      <c r="K109" s="131"/>
      <c r="L109" s="131"/>
      <c r="M109" s="131"/>
      <c r="N109" s="131"/>
      <c r="O109" s="131"/>
      <c r="P109" s="131"/>
      <c r="Q109" s="131"/>
      <c r="R109" s="131"/>
      <c r="S109" s="131"/>
      <c r="T109" s="131"/>
    </row>
    <row r="110" ht="22.8" customHeight="1" spans="1:20">
      <c r="A110" s="129" t="s">
        <v>343</v>
      </c>
      <c r="B110" s="129" t="s">
        <v>344</v>
      </c>
      <c r="C110" s="129" t="s">
        <v>315</v>
      </c>
      <c r="D110" s="125" t="s">
        <v>388</v>
      </c>
      <c r="E110" s="130" t="s">
        <v>351</v>
      </c>
      <c r="F110" s="131">
        <v>733641.6</v>
      </c>
      <c r="G110" s="131">
        <v>733641.6</v>
      </c>
      <c r="H110" s="131"/>
      <c r="I110" s="131"/>
      <c r="J110" s="131"/>
      <c r="K110" s="131"/>
      <c r="L110" s="131"/>
      <c r="M110" s="131"/>
      <c r="N110" s="131"/>
      <c r="O110" s="131"/>
      <c r="P110" s="131"/>
      <c r="Q110" s="131"/>
      <c r="R110" s="131"/>
      <c r="S110" s="131"/>
      <c r="T110" s="131"/>
    </row>
    <row r="111" ht="22.8" customHeight="1" spans="1:20">
      <c r="A111" s="129" t="s">
        <v>347</v>
      </c>
      <c r="B111" s="129" t="s">
        <v>315</v>
      </c>
      <c r="C111" s="129" t="s">
        <v>312</v>
      </c>
      <c r="D111" s="125" t="s">
        <v>388</v>
      </c>
      <c r="E111" s="130" t="s">
        <v>349</v>
      </c>
      <c r="F111" s="131">
        <v>1100462.4</v>
      </c>
      <c r="G111" s="131">
        <v>1100462.4</v>
      </c>
      <c r="H111" s="131"/>
      <c r="I111" s="131"/>
      <c r="J111" s="131"/>
      <c r="K111" s="131"/>
      <c r="L111" s="131"/>
      <c r="M111" s="131"/>
      <c r="N111" s="131"/>
      <c r="O111" s="131"/>
      <c r="P111" s="131"/>
      <c r="Q111" s="131"/>
      <c r="R111" s="131"/>
      <c r="S111" s="131"/>
      <c r="T111" s="131"/>
    </row>
    <row r="112" ht="22.8" customHeight="1" spans="1:20">
      <c r="A112" s="128"/>
      <c r="B112" s="128"/>
      <c r="C112" s="128"/>
      <c r="D112" s="124" t="s">
        <v>193</v>
      </c>
      <c r="E112" s="124" t="s">
        <v>194</v>
      </c>
      <c r="F112" s="139">
        <v>6694254.23</v>
      </c>
      <c r="G112" s="139">
        <v>1906326.23</v>
      </c>
      <c r="H112" s="139"/>
      <c r="I112" s="139"/>
      <c r="J112" s="139"/>
      <c r="K112" s="139">
        <v>4787928</v>
      </c>
      <c r="L112" s="139"/>
      <c r="M112" s="139"/>
      <c r="N112" s="139"/>
      <c r="O112" s="139"/>
      <c r="P112" s="139"/>
      <c r="Q112" s="139"/>
      <c r="R112" s="139"/>
      <c r="S112" s="139"/>
      <c r="T112" s="139"/>
    </row>
    <row r="113" ht="22.8" customHeight="1" spans="1:20">
      <c r="A113" s="129" t="s">
        <v>311</v>
      </c>
      <c r="B113" s="129" t="s">
        <v>315</v>
      </c>
      <c r="C113" s="129" t="s">
        <v>320</v>
      </c>
      <c r="D113" s="125" t="s">
        <v>389</v>
      </c>
      <c r="E113" s="130" t="s">
        <v>322</v>
      </c>
      <c r="F113" s="131">
        <v>5130267.35</v>
      </c>
      <c r="G113" s="131">
        <v>342339.35</v>
      </c>
      <c r="H113" s="131"/>
      <c r="I113" s="131"/>
      <c r="J113" s="131"/>
      <c r="K113" s="131">
        <v>4787928</v>
      </c>
      <c r="L113" s="131"/>
      <c r="M113" s="131"/>
      <c r="N113" s="131"/>
      <c r="O113" s="131"/>
      <c r="P113" s="131"/>
      <c r="Q113" s="131"/>
      <c r="R113" s="131"/>
      <c r="S113" s="131"/>
      <c r="T113" s="131"/>
    </row>
    <row r="114" ht="22.8" customHeight="1" spans="1:20">
      <c r="A114" s="129" t="s">
        <v>340</v>
      </c>
      <c r="B114" s="129" t="s">
        <v>326</v>
      </c>
      <c r="C114" s="129" t="s">
        <v>326</v>
      </c>
      <c r="D114" s="125" t="s">
        <v>389</v>
      </c>
      <c r="E114" s="130" t="s">
        <v>342</v>
      </c>
      <c r="F114" s="131">
        <v>695105.28</v>
      </c>
      <c r="G114" s="131">
        <v>695105.28</v>
      </c>
      <c r="H114" s="131"/>
      <c r="I114" s="131"/>
      <c r="J114" s="131"/>
      <c r="K114" s="131"/>
      <c r="L114" s="131"/>
      <c r="M114" s="131"/>
      <c r="N114" s="131"/>
      <c r="O114" s="131"/>
      <c r="P114" s="131"/>
      <c r="Q114" s="131"/>
      <c r="R114" s="131"/>
      <c r="S114" s="131"/>
      <c r="T114" s="131"/>
    </row>
    <row r="115" ht="22.8" customHeight="1" spans="1:20">
      <c r="A115" s="129" t="s">
        <v>343</v>
      </c>
      <c r="B115" s="129" t="s">
        <v>344</v>
      </c>
      <c r="C115" s="129" t="s">
        <v>315</v>
      </c>
      <c r="D115" s="125" t="s">
        <v>389</v>
      </c>
      <c r="E115" s="130" t="s">
        <v>351</v>
      </c>
      <c r="F115" s="131">
        <v>347552.64</v>
      </c>
      <c r="G115" s="131">
        <v>347552.64</v>
      </c>
      <c r="H115" s="131"/>
      <c r="I115" s="131"/>
      <c r="J115" s="131"/>
      <c r="K115" s="131"/>
      <c r="L115" s="131"/>
      <c r="M115" s="131"/>
      <c r="N115" s="131"/>
      <c r="O115" s="131"/>
      <c r="P115" s="131"/>
      <c r="Q115" s="131"/>
      <c r="R115" s="131"/>
      <c r="S115" s="131"/>
      <c r="T115" s="131"/>
    </row>
    <row r="116" ht="22.8" customHeight="1" spans="1:20">
      <c r="A116" s="129" t="s">
        <v>347</v>
      </c>
      <c r="B116" s="129" t="s">
        <v>315</v>
      </c>
      <c r="C116" s="129" t="s">
        <v>312</v>
      </c>
      <c r="D116" s="125" t="s">
        <v>389</v>
      </c>
      <c r="E116" s="130" t="s">
        <v>349</v>
      </c>
      <c r="F116" s="131">
        <v>521328.96</v>
      </c>
      <c r="G116" s="131">
        <v>521328.96</v>
      </c>
      <c r="H116" s="131"/>
      <c r="I116" s="131"/>
      <c r="J116" s="131"/>
      <c r="K116" s="131"/>
      <c r="L116" s="131"/>
      <c r="M116" s="131"/>
      <c r="N116" s="131"/>
      <c r="O116" s="131"/>
      <c r="P116" s="131"/>
      <c r="Q116" s="131"/>
      <c r="R116" s="131"/>
      <c r="S116" s="131"/>
      <c r="T116" s="131"/>
    </row>
    <row r="117" ht="22.8" customHeight="1" spans="1:20">
      <c r="A117" s="128"/>
      <c r="B117" s="128"/>
      <c r="C117" s="128"/>
      <c r="D117" s="124" t="s">
        <v>195</v>
      </c>
      <c r="E117" s="124" t="s">
        <v>196</v>
      </c>
      <c r="F117" s="139">
        <v>4341091.91</v>
      </c>
      <c r="G117" s="139">
        <v>1243123.91</v>
      </c>
      <c r="H117" s="139"/>
      <c r="I117" s="139"/>
      <c r="J117" s="139"/>
      <c r="K117" s="139">
        <v>3097968</v>
      </c>
      <c r="L117" s="139"/>
      <c r="M117" s="139"/>
      <c r="N117" s="139"/>
      <c r="O117" s="139"/>
      <c r="P117" s="139"/>
      <c r="Q117" s="139"/>
      <c r="R117" s="139"/>
      <c r="S117" s="139"/>
      <c r="T117" s="139"/>
    </row>
    <row r="118" ht="22.8" customHeight="1" spans="1:20">
      <c r="A118" s="129" t="s">
        <v>311</v>
      </c>
      <c r="B118" s="129" t="s">
        <v>315</v>
      </c>
      <c r="C118" s="129" t="s">
        <v>315</v>
      </c>
      <c r="D118" s="125" t="s">
        <v>390</v>
      </c>
      <c r="E118" s="130" t="s">
        <v>319</v>
      </c>
      <c r="F118" s="131">
        <v>3321209.03</v>
      </c>
      <c r="G118" s="131">
        <v>223241.03</v>
      </c>
      <c r="H118" s="131"/>
      <c r="I118" s="131"/>
      <c r="J118" s="131"/>
      <c r="K118" s="131">
        <v>3097968</v>
      </c>
      <c r="L118" s="131"/>
      <c r="M118" s="131"/>
      <c r="N118" s="131"/>
      <c r="O118" s="131"/>
      <c r="P118" s="131"/>
      <c r="Q118" s="131"/>
      <c r="R118" s="131"/>
      <c r="S118" s="131"/>
      <c r="T118" s="131"/>
    </row>
    <row r="119" ht="22.8" customHeight="1" spans="1:20">
      <c r="A119" s="129" t="s">
        <v>340</v>
      </c>
      <c r="B119" s="129" t="s">
        <v>326</v>
      </c>
      <c r="C119" s="129" t="s">
        <v>326</v>
      </c>
      <c r="D119" s="125" t="s">
        <v>390</v>
      </c>
      <c r="E119" s="130" t="s">
        <v>342</v>
      </c>
      <c r="F119" s="131">
        <v>453281.28</v>
      </c>
      <c r="G119" s="131">
        <v>453281.28</v>
      </c>
      <c r="H119" s="131"/>
      <c r="I119" s="131"/>
      <c r="J119" s="131"/>
      <c r="K119" s="131"/>
      <c r="L119" s="131"/>
      <c r="M119" s="131"/>
      <c r="N119" s="131"/>
      <c r="O119" s="131"/>
      <c r="P119" s="131"/>
      <c r="Q119" s="131"/>
      <c r="R119" s="131"/>
      <c r="S119" s="131"/>
      <c r="T119" s="131"/>
    </row>
    <row r="120" ht="22.8" customHeight="1" spans="1:20">
      <c r="A120" s="129" t="s">
        <v>343</v>
      </c>
      <c r="B120" s="129" t="s">
        <v>344</v>
      </c>
      <c r="C120" s="129" t="s">
        <v>315</v>
      </c>
      <c r="D120" s="125" t="s">
        <v>390</v>
      </c>
      <c r="E120" s="130" t="s">
        <v>351</v>
      </c>
      <c r="F120" s="131">
        <v>226640.64</v>
      </c>
      <c r="G120" s="131">
        <v>226640.64</v>
      </c>
      <c r="H120" s="131"/>
      <c r="I120" s="131"/>
      <c r="J120" s="131"/>
      <c r="K120" s="131"/>
      <c r="L120" s="131"/>
      <c r="M120" s="131"/>
      <c r="N120" s="131"/>
      <c r="O120" s="131"/>
      <c r="P120" s="131"/>
      <c r="Q120" s="131"/>
      <c r="R120" s="131"/>
      <c r="S120" s="131"/>
      <c r="T120" s="131"/>
    </row>
    <row r="121" ht="22.8" customHeight="1" spans="1:20">
      <c r="A121" s="129" t="s">
        <v>347</v>
      </c>
      <c r="B121" s="129" t="s">
        <v>315</v>
      </c>
      <c r="C121" s="129" t="s">
        <v>312</v>
      </c>
      <c r="D121" s="125" t="s">
        <v>390</v>
      </c>
      <c r="E121" s="130" t="s">
        <v>349</v>
      </c>
      <c r="F121" s="131">
        <v>339960.96</v>
      </c>
      <c r="G121" s="131">
        <v>339960.96</v>
      </c>
      <c r="H121" s="131"/>
      <c r="I121" s="131"/>
      <c r="J121" s="131"/>
      <c r="K121" s="131"/>
      <c r="L121" s="131"/>
      <c r="M121" s="131"/>
      <c r="N121" s="131"/>
      <c r="O121" s="131"/>
      <c r="P121" s="131"/>
      <c r="Q121" s="131"/>
      <c r="R121" s="131"/>
      <c r="S121" s="131"/>
      <c r="T121" s="131"/>
    </row>
    <row r="122" ht="22.8" customHeight="1" spans="1:20">
      <c r="A122" s="128"/>
      <c r="B122" s="128"/>
      <c r="C122" s="128"/>
      <c r="D122" s="124" t="s">
        <v>197</v>
      </c>
      <c r="E122" s="124" t="s">
        <v>198</v>
      </c>
      <c r="F122" s="139">
        <v>2683292.78</v>
      </c>
      <c r="G122" s="139">
        <v>2683292.78</v>
      </c>
      <c r="H122" s="139"/>
      <c r="I122" s="139"/>
      <c r="J122" s="139"/>
      <c r="K122" s="139"/>
      <c r="L122" s="139"/>
      <c r="M122" s="139"/>
      <c r="N122" s="139"/>
      <c r="O122" s="139"/>
      <c r="P122" s="139"/>
      <c r="Q122" s="139"/>
      <c r="R122" s="139"/>
      <c r="S122" s="139"/>
      <c r="T122" s="139"/>
    </row>
    <row r="123" ht="22.8" customHeight="1" spans="1:20">
      <c r="A123" s="129" t="s">
        <v>311</v>
      </c>
      <c r="B123" s="129" t="s">
        <v>315</v>
      </c>
      <c r="C123" s="129" t="s">
        <v>315</v>
      </c>
      <c r="D123" s="125" t="s">
        <v>391</v>
      </c>
      <c r="E123" s="130" t="s">
        <v>319</v>
      </c>
      <c r="F123" s="131">
        <v>2070038.54</v>
      </c>
      <c r="G123" s="131">
        <v>2070038.54</v>
      </c>
      <c r="H123" s="131"/>
      <c r="I123" s="131"/>
      <c r="J123" s="131"/>
      <c r="K123" s="131"/>
      <c r="L123" s="131"/>
      <c r="M123" s="131"/>
      <c r="N123" s="131"/>
      <c r="O123" s="131"/>
      <c r="P123" s="131"/>
      <c r="Q123" s="131"/>
      <c r="R123" s="131"/>
      <c r="S123" s="131"/>
      <c r="T123" s="131"/>
    </row>
    <row r="124" ht="22.8" customHeight="1" spans="1:20">
      <c r="A124" s="129" t="s">
        <v>340</v>
      </c>
      <c r="B124" s="129" t="s">
        <v>326</v>
      </c>
      <c r="C124" s="129" t="s">
        <v>326</v>
      </c>
      <c r="D124" s="125" t="s">
        <v>391</v>
      </c>
      <c r="E124" s="130" t="s">
        <v>342</v>
      </c>
      <c r="F124" s="131">
        <v>272557.44</v>
      </c>
      <c r="G124" s="131">
        <v>272557.44</v>
      </c>
      <c r="H124" s="131"/>
      <c r="I124" s="131"/>
      <c r="J124" s="131"/>
      <c r="K124" s="131"/>
      <c r="L124" s="131"/>
      <c r="M124" s="131"/>
      <c r="N124" s="131"/>
      <c r="O124" s="131"/>
      <c r="P124" s="131"/>
      <c r="Q124" s="131"/>
      <c r="R124" s="131"/>
      <c r="S124" s="131"/>
      <c r="T124" s="131"/>
    </row>
    <row r="125" ht="22.8" customHeight="1" spans="1:20">
      <c r="A125" s="129" t="s">
        <v>343</v>
      </c>
      <c r="B125" s="129" t="s">
        <v>344</v>
      </c>
      <c r="C125" s="129" t="s">
        <v>315</v>
      </c>
      <c r="D125" s="125" t="s">
        <v>391</v>
      </c>
      <c r="E125" s="130" t="s">
        <v>351</v>
      </c>
      <c r="F125" s="131">
        <v>136278.72</v>
      </c>
      <c r="G125" s="131">
        <v>136278.72</v>
      </c>
      <c r="H125" s="131"/>
      <c r="I125" s="131"/>
      <c r="J125" s="131"/>
      <c r="K125" s="131"/>
      <c r="L125" s="131"/>
      <c r="M125" s="131"/>
      <c r="N125" s="131"/>
      <c r="O125" s="131"/>
      <c r="P125" s="131"/>
      <c r="Q125" s="131"/>
      <c r="R125" s="131"/>
      <c r="S125" s="131"/>
      <c r="T125" s="131"/>
    </row>
    <row r="126" ht="22.8" customHeight="1" spans="1:20">
      <c r="A126" s="129" t="s">
        <v>347</v>
      </c>
      <c r="B126" s="129" t="s">
        <v>315</v>
      </c>
      <c r="C126" s="129" t="s">
        <v>312</v>
      </c>
      <c r="D126" s="125" t="s">
        <v>391</v>
      </c>
      <c r="E126" s="130" t="s">
        <v>349</v>
      </c>
      <c r="F126" s="131">
        <v>204418.08</v>
      </c>
      <c r="G126" s="131">
        <v>204418.08</v>
      </c>
      <c r="H126" s="131"/>
      <c r="I126" s="131"/>
      <c r="J126" s="131"/>
      <c r="K126" s="131"/>
      <c r="L126" s="131"/>
      <c r="M126" s="131"/>
      <c r="N126" s="131"/>
      <c r="O126" s="131"/>
      <c r="P126" s="131"/>
      <c r="Q126" s="131"/>
      <c r="R126" s="131"/>
      <c r="S126" s="131"/>
      <c r="T126" s="131"/>
    </row>
    <row r="127" ht="22.8" customHeight="1" spans="1:20">
      <c r="A127" s="128"/>
      <c r="B127" s="128"/>
      <c r="C127" s="128"/>
      <c r="D127" s="124" t="s">
        <v>199</v>
      </c>
      <c r="E127" s="124" t="s">
        <v>200</v>
      </c>
      <c r="F127" s="139">
        <v>2409436.23</v>
      </c>
      <c r="G127" s="139">
        <v>679120.23</v>
      </c>
      <c r="H127" s="139"/>
      <c r="I127" s="139"/>
      <c r="J127" s="139"/>
      <c r="K127" s="139">
        <v>1730316</v>
      </c>
      <c r="L127" s="139"/>
      <c r="M127" s="139"/>
      <c r="N127" s="139"/>
      <c r="O127" s="139"/>
      <c r="P127" s="139"/>
      <c r="Q127" s="139"/>
      <c r="R127" s="139"/>
      <c r="S127" s="139"/>
      <c r="T127" s="139"/>
    </row>
    <row r="128" ht="22.8" customHeight="1" spans="1:20">
      <c r="A128" s="129" t="s">
        <v>311</v>
      </c>
      <c r="B128" s="129" t="s">
        <v>315</v>
      </c>
      <c r="C128" s="129" t="s">
        <v>315</v>
      </c>
      <c r="D128" s="125" t="s">
        <v>392</v>
      </c>
      <c r="E128" s="130" t="s">
        <v>319</v>
      </c>
      <c r="F128" s="131">
        <v>1852272.87</v>
      </c>
      <c r="G128" s="131">
        <v>121956.87</v>
      </c>
      <c r="H128" s="131"/>
      <c r="I128" s="131"/>
      <c r="J128" s="131"/>
      <c r="K128" s="131">
        <v>1730316</v>
      </c>
      <c r="L128" s="131"/>
      <c r="M128" s="131"/>
      <c r="N128" s="131"/>
      <c r="O128" s="131"/>
      <c r="P128" s="131"/>
      <c r="Q128" s="131"/>
      <c r="R128" s="131"/>
      <c r="S128" s="131"/>
      <c r="T128" s="131"/>
    </row>
    <row r="129" ht="22.8" customHeight="1" spans="1:20">
      <c r="A129" s="129" t="s">
        <v>340</v>
      </c>
      <c r="B129" s="129" t="s">
        <v>326</v>
      </c>
      <c r="C129" s="129" t="s">
        <v>326</v>
      </c>
      <c r="D129" s="125" t="s">
        <v>392</v>
      </c>
      <c r="E129" s="130" t="s">
        <v>342</v>
      </c>
      <c r="F129" s="131">
        <v>247628.16</v>
      </c>
      <c r="G129" s="131">
        <v>247628.16</v>
      </c>
      <c r="H129" s="131"/>
      <c r="I129" s="131"/>
      <c r="J129" s="131"/>
      <c r="K129" s="131"/>
      <c r="L129" s="131"/>
      <c r="M129" s="131"/>
      <c r="N129" s="131"/>
      <c r="O129" s="131"/>
      <c r="P129" s="131"/>
      <c r="Q129" s="131"/>
      <c r="R129" s="131"/>
      <c r="S129" s="131"/>
      <c r="T129" s="131"/>
    </row>
    <row r="130" ht="22.8" customHeight="1" spans="1:20">
      <c r="A130" s="129" t="s">
        <v>343</v>
      </c>
      <c r="B130" s="129" t="s">
        <v>344</v>
      </c>
      <c r="C130" s="129" t="s">
        <v>315</v>
      </c>
      <c r="D130" s="125" t="s">
        <v>392</v>
      </c>
      <c r="E130" s="130" t="s">
        <v>351</v>
      </c>
      <c r="F130" s="131">
        <v>123814.08</v>
      </c>
      <c r="G130" s="131">
        <v>123814.08</v>
      </c>
      <c r="H130" s="131"/>
      <c r="I130" s="131"/>
      <c r="J130" s="131"/>
      <c r="K130" s="131"/>
      <c r="L130" s="131"/>
      <c r="M130" s="131"/>
      <c r="N130" s="131"/>
      <c r="O130" s="131"/>
      <c r="P130" s="131"/>
      <c r="Q130" s="131"/>
      <c r="R130" s="131"/>
      <c r="S130" s="131"/>
      <c r="T130" s="131"/>
    </row>
    <row r="131" ht="22.8" customHeight="1" spans="1:20">
      <c r="A131" s="129" t="s">
        <v>347</v>
      </c>
      <c r="B131" s="129" t="s">
        <v>315</v>
      </c>
      <c r="C131" s="129" t="s">
        <v>312</v>
      </c>
      <c r="D131" s="125" t="s">
        <v>392</v>
      </c>
      <c r="E131" s="130" t="s">
        <v>349</v>
      </c>
      <c r="F131" s="131">
        <v>185721.12</v>
      </c>
      <c r="G131" s="131">
        <v>185721.12</v>
      </c>
      <c r="H131" s="131"/>
      <c r="I131" s="131"/>
      <c r="J131" s="131"/>
      <c r="K131" s="131"/>
      <c r="L131" s="131"/>
      <c r="M131" s="131"/>
      <c r="N131" s="131"/>
      <c r="O131" s="131"/>
      <c r="P131" s="131"/>
      <c r="Q131" s="131"/>
      <c r="R131" s="131"/>
      <c r="S131" s="131"/>
      <c r="T131" s="131"/>
    </row>
    <row r="132" ht="22.8" customHeight="1" spans="1:20">
      <c r="A132" s="128"/>
      <c r="B132" s="128"/>
      <c r="C132" s="128"/>
      <c r="D132" s="124" t="s">
        <v>201</v>
      </c>
      <c r="E132" s="124" t="s">
        <v>202</v>
      </c>
      <c r="F132" s="139">
        <v>8994734.06</v>
      </c>
      <c r="G132" s="139">
        <v>3358106.06</v>
      </c>
      <c r="H132" s="139"/>
      <c r="I132" s="139"/>
      <c r="J132" s="139"/>
      <c r="K132" s="139">
        <v>5636628</v>
      </c>
      <c r="L132" s="139"/>
      <c r="M132" s="139"/>
      <c r="N132" s="139"/>
      <c r="O132" s="139"/>
      <c r="P132" s="139"/>
      <c r="Q132" s="139"/>
      <c r="R132" s="139"/>
      <c r="S132" s="139"/>
      <c r="T132" s="139"/>
    </row>
    <row r="133" ht="22.8" customHeight="1" spans="1:20">
      <c r="A133" s="129" t="s">
        <v>311</v>
      </c>
      <c r="B133" s="129" t="s">
        <v>315</v>
      </c>
      <c r="C133" s="129" t="s">
        <v>320</v>
      </c>
      <c r="D133" s="125" t="s">
        <v>393</v>
      </c>
      <c r="E133" s="130" t="s">
        <v>322</v>
      </c>
      <c r="F133" s="131">
        <v>6887334.38</v>
      </c>
      <c r="G133" s="131">
        <v>1250706.38</v>
      </c>
      <c r="H133" s="131"/>
      <c r="I133" s="131"/>
      <c r="J133" s="131"/>
      <c r="K133" s="131">
        <v>5636628</v>
      </c>
      <c r="L133" s="131"/>
      <c r="M133" s="131"/>
      <c r="N133" s="131"/>
      <c r="O133" s="131"/>
      <c r="P133" s="131"/>
      <c r="Q133" s="131"/>
      <c r="R133" s="131"/>
      <c r="S133" s="131"/>
      <c r="T133" s="131"/>
    </row>
    <row r="134" ht="22.8" customHeight="1" spans="1:20">
      <c r="A134" s="129" t="s">
        <v>340</v>
      </c>
      <c r="B134" s="129" t="s">
        <v>326</v>
      </c>
      <c r="C134" s="129" t="s">
        <v>326</v>
      </c>
      <c r="D134" s="125" t="s">
        <v>393</v>
      </c>
      <c r="E134" s="130" t="s">
        <v>342</v>
      </c>
      <c r="F134" s="131">
        <v>936622.08</v>
      </c>
      <c r="G134" s="131">
        <v>936622.08</v>
      </c>
      <c r="H134" s="131"/>
      <c r="I134" s="131"/>
      <c r="J134" s="131"/>
      <c r="K134" s="131"/>
      <c r="L134" s="131"/>
      <c r="M134" s="131"/>
      <c r="N134" s="131"/>
      <c r="O134" s="131"/>
      <c r="P134" s="131"/>
      <c r="Q134" s="131"/>
      <c r="R134" s="131"/>
      <c r="S134" s="131"/>
      <c r="T134" s="131"/>
    </row>
    <row r="135" ht="22.8" customHeight="1" spans="1:20">
      <c r="A135" s="129" t="s">
        <v>343</v>
      </c>
      <c r="B135" s="129" t="s">
        <v>344</v>
      </c>
      <c r="C135" s="129" t="s">
        <v>315</v>
      </c>
      <c r="D135" s="125" t="s">
        <v>393</v>
      </c>
      <c r="E135" s="130" t="s">
        <v>351</v>
      </c>
      <c r="F135" s="131">
        <v>468311.04</v>
      </c>
      <c r="G135" s="131">
        <v>468311.04</v>
      </c>
      <c r="H135" s="131"/>
      <c r="I135" s="131"/>
      <c r="J135" s="131"/>
      <c r="K135" s="131"/>
      <c r="L135" s="131"/>
      <c r="M135" s="131"/>
      <c r="N135" s="131"/>
      <c r="O135" s="131"/>
      <c r="P135" s="131"/>
      <c r="Q135" s="131"/>
      <c r="R135" s="131"/>
      <c r="S135" s="131"/>
      <c r="T135" s="131"/>
    </row>
    <row r="136" ht="22.8" customHeight="1" spans="1:20">
      <c r="A136" s="129" t="s">
        <v>347</v>
      </c>
      <c r="B136" s="129" t="s">
        <v>315</v>
      </c>
      <c r="C136" s="129" t="s">
        <v>312</v>
      </c>
      <c r="D136" s="125" t="s">
        <v>393</v>
      </c>
      <c r="E136" s="130" t="s">
        <v>349</v>
      </c>
      <c r="F136" s="131">
        <v>702466.56</v>
      </c>
      <c r="G136" s="131">
        <v>702466.56</v>
      </c>
      <c r="H136" s="131"/>
      <c r="I136" s="131"/>
      <c r="J136" s="131"/>
      <c r="K136" s="131"/>
      <c r="L136" s="131"/>
      <c r="M136" s="131"/>
      <c r="N136" s="131"/>
      <c r="O136" s="131"/>
      <c r="P136" s="131"/>
      <c r="Q136" s="131"/>
      <c r="R136" s="131"/>
      <c r="S136" s="131"/>
      <c r="T136" s="131"/>
    </row>
    <row r="137" ht="22.8" customHeight="1" spans="1:20">
      <c r="A137" s="128"/>
      <c r="B137" s="128"/>
      <c r="C137" s="128"/>
      <c r="D137" s="124" t="s">
        <v>203</v>
      </c>
      <c r="E137" s="124" t="s">
        <v>204</v>
      </c>
      <c r="F137" s="139">
        <v>5428945.4</v>
      </c>
      <c r="G137" s="139">
        <v>1545469.4</v>
      </c>
      <c r="H137" s="139"/>
      <c r="I137" s="139"/>
      <c r="J137" s="139"/>
      <c r="K137" s="139">
        <v>3883476</v>
      </c>
      <c r="L137" s="139"/>
      <c r="M137" s="139"/>
      <c r="N137" s="139"/>
      <c r="O137" s="139"/>
      <c r="P137" s="139"/>
      <c r="Q137" s="139"/>
      <c r="R137" s="139"/>
      <c r="S137" s="139"/>
      <c r="T137" s="139"/>
    </row>
    <row r="138" ht="22.8" customHeight="1" spans="1:20">
      <c r="A138" s="129" t="s">
        <v>311</v>
      </c>
      <c r="B138" s="129" t="s">
        <v>315</v>
      </c>
      <c r="C138" s="129" t="s">
        <v>315</v>
      </c>
      <c r="D138" s="125" t="s">
        <v>394</v>
      </c>
      <c r="E138" s="130" t="s">
        <v>319</v>
      </c>
      <c r="F138" s="131">
        <v>4161012.44</v>
      </c>
      <c r="G138" s="131">
        <v>277536.44</v>
      </c>
      <c r="H138" s="131"/>
      <c r="I138" s="131"/>
      <c r="J138" s="131"/>
      <c r="K138" s="131">
        <v>3883476</v>
      </c>
      <c r="L138" s="131"/>
      <c r="M138" s="131"/>
      <c r="N138" s="131"/>
      <c r="O138" s="131"/>
      <c r="P138" s="131"/>
      <c r="Q138" s="131"/>
      <c r="R138" s="131"/>
      <c r="S138" s="131"/>
      <c r="T138" s="131"/>
    </row>
    <row r="139" ht="22.8" customHeight="1" spans="1:20">
      <c r="A139" s="129" t="s">
        <v>340</v>
      </c>
      <c r="B139" s="129" t="s">
        <v>326</v>
      </c>
      <c r="C139" s="129" t="s">
        <v>326</v>
      </c>
      <c r="D139" s="125" t="s">
        <v>394</v>
      </c>
      <c r="E139" s="130" t="s">
        <v>342</v>
      </c>
      <c r="F139" s="131">
        <v>563525.76</v>
      </c>
      <c r="G139" s="131">
        <v>563525.76</v>
      </c>
      <c r="H139" s="131"/>
      <c r="I139" s="131"/>
      <c r="J139" s="131"/>
      <c r="K139" s="131"/>
      <c r="L139" s="131"/>
      <c r="M139" s="131"/>
      <c r="N139" s="131"/>
      <c r="O139" s="131"/>
      <c r="P139" s="131"/>
      <c r="Q139" s="131"/>
      <c r="R139" s="131"/>
      <c r="S139" s="131"/>
      <c r="T139" s="131"/>
    </row>
    <row r="140" ht="22.8" customHeight="1" spans="1:20">
      <c r="A140" s="129" t="s">
        <v>343</v>
      </c>
      <c r="B140" s="129" t="s">
        <v>344</v>
      </c>
      <c r="C140" s="129" t="s">
        <v>315</v>
      </c>
      <c r="D140" s="125" t="s">
        <v>394</v>
      </c>
      <c r="E140" s="130" t="s">
        <v>351</v>
      </c>
      <c r="F140" s="131">
        <v>281762.88</v>
      </c>
      <c r="G140" s="131">
        <v>281762.88</v>
      </c>
      <c r="H140" s="131"/>
      <c r="I140" s="131"/>
      <c r="J140" s="131"/>
      <c r="K140" s="131"/>
      <c r="L140" s="131"/>
      <c r="M140" s="131"/>
      <c r="N140" s="131"/>
      <c r="O140" s="131"/>
      <c r="P140" s="131"/>
      <c r="Q140" s="131"/>
      <c r="R140" s="131"/>
      <c r="S140" s="131"/>
      <c r="T140" s="131"/>
    </row>
    <row r="141" ht="22.8" customHeight="1" spans="1:20">
      <c r="A141" s="129" t="s">
        <v>347</v>
      </c>
      <c r="B141" s="129" t="s">
        <v>315</v>
      </c>
      <c r="C141" s="129" t="s">
        <v>312</v>
      </c>
      <c r="D141" s="125" t="s">
        <v>394</v>
      </c>
      <c r="E141" s="130" t="s">
        <v>349</v>
      </c>
      <c r="F141" s="131">
        <v>422644.32</v>
      </c>
      <c r="G141" s="131">
        <v>422644.32</v>
      </c>
      <c r="H141" s="131"/>
      <c r="I141" s="131"/>
      <c r="J141" s="131"/>
      <c r="K141" s="131"/>
      <c r="L141" s="131"/>
      <c r="M141" s="131"/>
      <c r="N141" s="131"/>
      <c r="O141" s="131"/>
      <c r="P141" s="131"/>
      <c r="Q141" s="131"/>
      <c r="R141" s="131"/>
      <c r="S141" s="131"/>
      <c r="T141" s="131"/>
    </row>
    <row r="142" ht="22.8" customHeight="1" spans="1:20">
      <c r="A142" s="128"/>
      <c r="B142" s="128"/>
      <c r="C142" s="128"/>
      <c r="D142" s="124" t="s">
        <v>205</v>
      </c>
      <c r="E142" s="124" t="s">
        <v>206</v>
      </c>
      <c r="F142" s="139">
        <v>5693269.78</v>
      </c>
      <c r="G142" s="139">
        <v>1379061.22</v>
      </c>
      <c r="H142" s="139"/>
      <c r="I142" s="139"/>
      <c r="J142" s="139"/>
      <c r="K142" s="139">
        <v>4314208.56</v>
      </c>
      <c r="L142" s="139"/>
      <c r="M142" s="139"/>
      <c r="N142" s="139"/>
      <c r="O142" s="139"/>
      <c r="P142" s="139"/>
      <c r="Q142" s="139"/>
      <c r="R142" s="139"/>
      <c r="S142" s="139"/>
      <c r="T142" s="139"/>
    </row>
    <row r="143" ht="22.8" customHeight="1" spans="1:20">
      <c r="A143" s="129" t="s">
        <v>311</v>
      </c>
      <c r="B143" s="129" t="s">
        <v>315</v>
      </c>
      <c r="C143" s="129" t="s">
        <v>315</v>
      </c>
      <c r="D143" s="125" t="s">
        <v>395</v>
      </c>
      <c r="E143" s="130" t="s">
        <v>319</v>
      </c>
      <c r="F143" s="131">
        <v>4372892.02</v>
      </c>
      <c r="G143" s="131">
        <v>58683.46</v>
      </c>
      <c r="H143" s="131"/>
      <c r="I143" s="131"/>
      <c r="J143" s="131"/>
      <c r="K143" s="131">
        <v>4314208.56</v>
      </c>
      <c r="L143" s="131"/>
      <c r="M143" s="131"/>
      <c r="N143" s="131"/>
      <c r="O143" s="131"/>
      <c r="P143" s="131"/>
      <c r="Q143" s="131"/>
      <c r="R143" s="131"/>
      <c r="S143" s="131"/>
      <c r="T143" s="131"/>
    </row>
    <row r="144" ht="22.8" customHeight="1" spans="1:20">
      <c r="A144" s="129" t="s">
        <v>340</v>
      </c>
      <c r="B144" s="129" t="s">
        <v>326</v>
      </c>
      <c r="C144" s="129" t="s">
        <v>326</v>
      </c>
      <c r="D144" s="125" t="s">
        <v>395</v>
      </c>
      <c r="E144" s="130" t="s">
        <v>342</v>
      </c>
      <c r="F144" s="131">
        <v>586834.56</v>
      </c>
      <c r="G144" s="131">
        <v>586834.56</v>
      </c>
      <c r="H144" s="131"/>
      <c r="I144" s="131"/>
      <c r="J144" s="131"/>
      <c r="K144" s="131"/>
      <c r="L144" s="131"/>
      <c r="M144" s="131"/>
      <c r="N144" s="131"/>
      <c r="O144" s="131"/>
      <c r="P144" s="131"/>
      <c r="Q144" s="131"/>
      <c r="R144" s="131"/>
      <c r="S144" s="131"/>
      <c r="T144" s="131"/>
    </row>
    <row r="145" ht="22.8" customHeight="1" spans="1:20">
      <c r="A145" s="129" t="s">
        <v>343</v>
      </c>
      <c r="B145" s="129" t="s">
        <v>344</v>
      </c>
      <c r="C145" s="129" t="s">
        <v>315</v>
      </c>
      <c r="D145" s="125" t="s">
        <v>395</v>
      </c>
      <c r="E145" s="130" t="s">
        <v>351</v>
      </c>
      <c r="F145" s="131">
        <v>293417.28</v>
      </c>
      <c r="G145" s="131">
        <v>293417.28</v>
      </c>
      <c r="H145" s="131"/>
      <c r="I145" s="131"/>
      <c r="J145" s="131"/>
      <c r="K145" s="131"/>
      <c r="L145" s="131"/>
      <c r="M145" s="131"/>
      <c r="N145" s="131"/>
      <c r="O145" s="131"/>
      <c r="P145" s="131"/>
      <c r="Q145" s="131"/>
      <c r="R145" s="131"/>
      <c r="S145" s="131"/>
      <c r="T145" s="131"/>
    </row>
    <row r="146" ht="22.8" customHeight="1" spans="1:20">
      <c r="A146" s="129" t="s">
        <v>347</v>
      </c>
      <c r="B146" s="129" t="s">
        <v>315</v>
      </c>
      <c r="C146" s="129" t="s">
        <v>312</v>
      </c>
      <c r="D146" s="125" t="s">
        <v>395</v>
      </c>
      <c r="E146" s="130" t="s">
        <v>349</v>
      </c>
      <c r="F146" s="131">
        <v>440125.92</v>
      </c>
      <c r="G146" s="131">
        <v>440125.92</v>
      </c>
      <c r="H146" s="131"/>
      <c r="I146" s="131"/>
      <c r="J146" s="131"/>
      <c r="K146" s="131"/>
      <c r="L146" s="131"/>
      <c r="M146" s="131"/>
      <c r="N146" s="131"/>
      <c r="O146" s="131"/>
      <c r="P146" s="131"/>
      <c r="Q146" s="131"/>
      <c r="R146" s="131"/>
      <c r="S146" s="131"/>
      <c r="T146" s="131"/>
    </row>
    <row r="147" ht="22.8" customHeight="1" spans="1:20">
      <c r="A147" s="128"/>
      <c r="B147" s="128"/>
      <c r="C147" s="128"/>
      <c r="D147" s="124" t="s">
        <v>207</v>
      </c>
      <c r="E147" s="124" t="s">
        <v>208</v>
      </c>
      <c r="F147" s="139">
        <v>3233454.74</v>
      </c>
      <c r="G147" s="139">
        <v>910590.74</v>
      </c>
      <c r="H147" s="139"/>
      <c r="I147" s="139"/>
      <c r="J147" s="139"/>
      <c r="K147" s="139">
        <v>2322864</v>
      </c>
      <c r="L147" s="139"/>
      <c r="M147" s="139"/>
      <c r="N147" s="139"/>
      <c r="O147" s="139"/>
      <c r="P147" s="139"/>
      <c r="Q147" s="139"/>
      <c r="R147" s="139"/>
      <c r="S147" s="139"/>
      <c r="T147" s="139"/>
    </row>
    <row r="148" ht="22.8" customHeight="1" spans="1:20">
      <c r="A148" s="129" t="s">
        <v>311</v>
      </c>
      <c r="B148" s="129" t="s">
        <v>315</v>
      </c>
      <c r="C148" s="129" t="s">
        <v>315</v>
      </c>
      <c r="D148" s="125" t="s">
        <v>396</v>
      </c>
      <c r="E148" s="130" t="s">
        <v>319</v>
      </c>
      <c r="F148" s="131">
        <v>2486388.5</v>
      </c>
      <c r="G148" s="131">
        <v>163524.5</v>
      </c>
      <c r="H148" s="131"/>
      <c r="I148" s="131"/>
      <c r="J148" s="131"/>
      <c r="K148" s="131">
        <v>2322864</v>
      </c>
      <c r="L148" s="131"/>
      <c r="M148" s="131"/>
      <c r="N148" s="131"/>
      <c r="O148" s="131"/>
      <c r="P148" s="131"/>
      <c r="Q148" s="131"/>
      <c r="R148" s="131"/>
      <c r="S148" s="131"/>
      <c r="T148" s="131"/>
    </row>
    <row r="149" ht="22.8" customHeight="1" spans="1:20">
      <c r="A149" s="129" t="s">
        <v>340</v>
      </c>
      <c r="B149" s="129" t="s">
        <v>326</v>
      </c>
      <c r="C149" s="129" t="s">
        <v>326</v>
      </c>
      <c r="D149" s="125" t="s">
        <v>396</v>
      </c>
      <c r="E149" s="130" t="s">
        <v>342</v>
      </c>
      <c r="F149" s="131">
        <v>332029.44</v>
      </c>
      <c r="G149" s="131">
        <v>332029.44</v>
      </c>
      <c r="H149" s="131"/>
      <c r="I149" s="131"/>
      <c r="J149" s="131"/>
      <c r="K149" s="131"/>
      <c r="L149" s="131"/>
      <c r="M149" s="131"/>
      <c r="N149" s="131"/>
      <c r="O149" s="131"/>
      <c r="P149" s="131"/>
      <c r="Q149" s="131"/>
      <c r="R149" s="131"/>
      <c r="S149" s="131"/>
      <c r="T149" s="131"/>
    </row>
    <row r="150" ht="22.8" customHeight="1" spans="1:20">
      <c r="A150" s="129" t="s">
        <v>343</v>
      </c>
      <c r="B150" s="129" t="s">
        <v>344</v>
      </c>
      <c r="C150" s="129" t="s">
        <v>315</v>
      </c>
      <c r="D150" s="125" t="s">
        <v>396</v>
      </c>
      <c r="E150" s="130" t="s">
        <v>351</v>
      </c>
      <c r="F150" s="131">
        <v>166014.72</v>
      </c>
      <c r="G150" s="131">
        <v>166014.72</v>
      </c>
      <c r="H150" s="131"/>
      <c r="I150" s="131"/>
      <c r="J150" s="131"/>
      <c r="K150" s="131"/>
      <c r="L150" s="131"/>
      <c r="M150" s="131"/>
      <c r="N150" s="131"/>
      <c r="O150" s="131"/>
      <c r="P150" s="131"/>
      <c r="Q150" s="131"/>
      <c r="R150" s="131"/>
      <c r="S150" s="131"/>
      <c r="T150" s="131"/>
    </row>
    <row r="151" ht="22.8" customHeight="1" spans="1:20">
      <c r="A151" s="129" t="s">
        <v>347</v>
      </c>
      <c r="B151" s="129" t="s">
        <v>315</v>
      </c>
      <c r="C151" s="129" t="s">
        <v>312</v>
      </c>
      <c r="D151" s="125" t="s">
        <v>396</v>
      </c>
      <c r="E151" s="130" t="s">
        <v>349</v>
      </c>
      <c r="F151" s="131">
        <v>249022.08</v>
      </c>
      <c r="G151" s="131">
        <v>249022.08</v>
      </c>
      <c r="H151" s="131"/>
      <c r="I151" s="131"/>
      <c r="J151" s="131"/>
      <c r="K151" s="131"/>
      <c r="L151" s="131"/>
      <c r="M151" s="131"/>
      <c r="N151" s="131"/>
      <c r="O151" s="131"/>
      <c r="P151" s="131"/>
      <c r="Q151" s="131"/>
      <c r="R151" s="131"/>
      <c r="S151" s="131"/>
      <c r="T151" s="131"/>
    </row>
    <row r="152" ht="22.8" customHeight="1" spans="1:20">
      <c r="A152" s="128"/>
      <c r="B152" s="128"/>
      <c r="C152" s="128"/>
      <c r="D152" s="124" t="s">
        <v>209</v>
      </c>
      <c r="E152" s="124" t="s">
        <v>210</v>
      </c>
      <c r="F152" s="139">
        <v>4804315.94</v>
      </c>
      <c r="G152" s="139">
        <v>1399327.94</v>
      </c>
      <c r="H152" s="139"/>
      <c r="I152" s="139"/>
      <c r="J152" s="139"/>
      <c r="K152" s="139">
        <v>3404988</v>
      </c>
      <c r="L152" s="139"/>
      <c r="M152" s="139"/>
      <c r="N152" s="139"/>
      <c r="O152" s="139"/>
      <c r="P152" s="139"/>
      <c r="Q152" s="139"/>
      <c r="R152" s="139"/>
      <c r="S152" s="139"/>
      <c r="T152" s="139"/>
    </row>
    <row r="153" ht="22.8" customHeight="1" spans="1:20">
      <c r="A153" s="129" t="s">
        <v>311</v>
      </c>
      <c r="B153" s="129" t="s">
        <v>315</v>
      </c>
      <c r="C153" s="129" t="s">
        <v>320</v>
      </c>
      <c r="D153" s="125" t="s">
        <v>397</v>
      </c>
      <c r="E153" s="130" t="s">
        <v>322</v>
      </c>
      <c r="F153" s="131">
        <v>3656280.26</v>
      </c>
      <c r="G153" s="131">
        <v>251292.26</v>
      </c>
      <c r="H153" s="131"/>
      <c r="I153" s="131"/>
      <c r="J153" s="131"/>
      <c r="K153" s="131">
        <v>3404988</v>
      </c>
      <c r="L153" s="131"/>
      <c r="M153" s="131"/>
      <c r="N153" s="131"/>
      <c r="O153" s="131"/>
      <c r="P153" s="131"/>
      <c r="Q153" s="131"/>
      <c r="R153" s="131"/>
      <c r="S153" s="131"/>
      <c r="T153" s="131"/>
    </row>
    <row r="154" ht="22.8" customHeight="1" spans="1:20">
      <c r="A154" s="129" t="s">
        <v>340</v>
      </c>
      <c r="B154" s="129" t="s">
        <v>326</v>
      </c>
      <c r="C154" s="129" t="s">
        <v>326</v>
      </c>
      <c r="D154" s="125" t="s">
        <v>397</v>
      </c>
      <c r="E154" s="130" t="s">
        <v>342</v>
      </c>
      <c r="F154" s="131">
        <v>510238.08</v>
      </c>
      <c r="G154" s="131">
        <v>510238.08</v>
      </c>
      <c r="H154" s="131"/>
      <c r="I154" s="131"/>
      <c r="J154" s="131"/>
      <c r="K154" s="131"/>
      <c r="L154" s="131"/>
      <c r="M154" s="131"/>
      <c r="N154" s="131"/>
      <c r="O154" s="131"/>
      <c r="P154" s="131"/>
      <c r="Q154" s="131"/>
      <c r="R154" s="131"/>
      <c r="S154" s="131"/>
      <c r="T154" s="131"/>
    </row>
    <row r="155" ht="22.8" customHeight="1" spans="1:20">
      <c r="A155" s="129" t="s">
        <v>343</v>
      </c>
      <c r="B155" s="129" t="s">
        <v>344</v>
      </c>
      <c r="C155" s="129" t="s">
        <v>315</v>
      </c>
      <c r="D155" s="125" t="s">
        <v>397</v>
      </c>
      <c r="E155" s="130" t="s">
        <v>351</v>
      </c>
      <c r="F155" s="131">
        <v>255119.04</v>
      </c>
      <c r="G155" s="131">
        <v>255119.04</v>
      </c>
      <c r="H155" s="131"/>
      <c r="I155" s="131"/>
      <c r="J155" s="131"/>
      <c r="K155" s="131"/>
      <c r="L155" s="131"/>
      <c r="M155" s="131"/>
      <c r="N155" s="131"/>
      <c r="O155" s="131"/>
      <c r="P155" s="131"/>
      <c r="Q155" s="131"/>
      <c r="R155" s="131"/>
      <c r="S155" s="131"/>
      <c r="T155" s="131"/>
    </row>
    <row r="156" ht="22.8" customHeight="1" spans="1:20">
      <c r="A156" s="129" t="s">
        <v>347</v>
      </c>
      <c r="B156" s="129" t="s">
        <v>315</v>
      </c>
      <c r="C156" s="129" t="s">
        <v>312</v>
      </c>
      <c r="D156" s="125" t="s">
        <v>397</v>
      </c>
      <c r="E156" s="130" t="s">
        <v>349</v>
      </c>
      <c r="F156" s="131">
        <v>382678.56</v>
      </c>
      <c r="G156" s="131">
        <v>382678.56</v>
      </c>
      <c r="H156" s="131"/>
      <c r="I156" s="131"/>
      <c r="J156" s="131"/>
      <c r="K156" s="131"/>
      <c r="L156" s="131"/>
      <c r="M156" s="131"/>
      <c r="N156" s="131"/>
      <c r="O156" s="131"/>
      <c r="P156" s="131"/>
      <c r="Q156" s="131"/>
      <c r="R156" s="131"/>
      <c r="S156" s="131"/>
      <c r="T156" s="131"/>
    </row>
    <row r="157" ht="22.8" customHeight="1" spans="1:20">
      <c r="A157" s="128"/>
      <c r="B157" s="128"/>
      <c r="C157" s="128"/>
      <c r="D157" s="124" t="s">
        <v>211</v>
      </c>
      <c r="E157" s="124" t="s">
        <v>212</v>
      </c>
      <c r="F157" s="139">
        <v>5365328.62</v>
      </c>
      <c r="G157" s="139">
        <v>1525628.62</v>
      </c>
      <c r="H157" s="139"/>
      <c r="I157" s="139"/>
      <c r="J157" s="139"/>
      <c r="K157" s="139">
        <v>3839700</v>
      </c>
      <c r="L157" s="139"/>
      <c r="M157" s="139"/>
      <c r="N157" s="139"/>
      <c r="O157" s="139"/>
      <c r="P157" s="139"/>
      <c r="Q157" s="139"/>
      <c r="R157" s="139"/>
      <c r="S157" s="139"/>
      <c r="T157" s="139"/>
    </row>
    <row r="158" ht="22.8" customHeight="1" spans="1:20">
      <c r="A158" s="129" t="s">
        <v>311</v>
      </c>
      <c r="B158" s="129" t="s">
        <v>315</v>
      </c>
      <c r="C158" s="129" t="s">
        <v>315</v>
      </c>
      <c r="D158" s="125" t="s">
        <v>398</v>
      </c>
      <c r="E158" s="130" t="s">
        <v>319</v>
      </c>
      <c r="F158" s="131">
        <v>4113673.42</v>
      </c>
      <c r="G158" s="131">
        <v>273973.42</v>
      </c>
      <c r="H158" s="131"/>
      <c r="I158" s="131"/>
      <c r="J158" s="131"/>
      <c r="K158" s="131">
        <v>3839700</v>
      </c>
      <c r="L158" s="131"/>
      <c r="M158" s="131"/>
      <c r="N158" s="131"/>
      <c r="O158" s="131"/>
      <c r="P158" s="131"/>
      <c r="Q158" s="131"/>
      <c r="R158" s="131"/>
      <c r="S158" s="131"/>
      <c r="T158" s="131"/>
    </row>
    <row r="159" ht="22.8" customHeight="1" spans="1:20">
      <c r="A159" s="129" t="s">
        <v>340</v>
      </c>
      <c r="B159" s="129" t="s">
        <v>326</v>
      </c>
      <c r="C159" s="129" t="s">
        <v>326</v>
      </c>
      <c r="D159" s="125" t="s">
        <v>398</v>
      </c>
      <c r="E159" s="130" t="s">
        <v>342</v>
      </c>
      <c r="F159" s="131">
        <v>556291.2</v>
      </c>
      <c r="G159" s="131">
        <v>556291.2</v>
      </c>
      <c r="H159" s="131"/>
      <c r="I159" s="131"/>
      <c r="J159" s="131"/>
      <c r="K159" s="131"/>
      <c r="L159" s="131"/>
      <c r="M159" s="131"/>
      <c r="N159" s="131"/>
      <c r="O159" s="131"/>
      <c r="P159" s="131"/>
      <c r="Q159" s="131"/>
      <c r="R159" s="131"/>
      <c r="S159" s="131"/>
      <c r="T159" s="131"/>
    </row>
    <row r="160" ht="22.8" customHeight="1" spans="1:20">
      <c r="A160" s="129" t="s">
        <v>343</v>
      </c>
      <c r="B160" s="129" t="s">
        <v>344</v>
      </c>
      <c r="C160" s="129" t="s">
        <v>315</v>
      </c>
      <c r="D160" s="125" t="s">
        <v>398</v>
      </c>
      <c r="E160" s="130" t="s">
        <v>351</v>
      </c>
      <c r="F160" s="131">
        <v>278145.6</v>
      </c>
      <c r="G160" s="131">
        <v>278145.6</v>
      </c>
      <c r="H160" s="131"/>
      <c r="I160" s="131"/>
      <c r="J160" s="131"/>
      <c r="K160" s="131"/>
      <c r="L160" s="131"/>
      <c r="M160" s="131"/>
      <c r="N160" s="131"/>
      <c r="O160" s="131"/>
      <c r="P160" s="131"/>
      <c r="Q160" s="131"/>
      <c r="R160" s="131"/>
      <c r="S160" s="131"/>
      <c r="T160" s="131"/>
    </row>
    <row r="161" ht="22.8" customHeight="1" spans="1:20">
      <c r="A161" s="129" t="s">
        <v>347</v>
      </c>
      <c r="B161" s="129" t="s">
        <v>315</v>
      </c>
      <c r="C161" s="129" t="s">
        <v>312</v>
      </c>
      <c r="D161" s="125" t="s">
        <v>398</v>
      </c>
      <c r="E161" s="130" t="s">
        <v>349</v>
      </c>
      <c r="F161" s="131">
        <v>417218.4</v>
      </c>
      <c r="G161" s="131">
        <v>417218.4</v>
      </c>
      <c r="H161" s="131"/>
      <c r="I161" s="131"/>
      <c r="J161" s="131"/>
      <c r="K161" s="131"/>
      <c r="L161" s="131"/>
      <c r="M161" s="131"/>
      <c r="N161" s="131"/>
      <c r="O161" s="131"/>
      <c r="P161" s="131"/>
      <c r="Q161" s="131"/>
      <c r="R161" s="131"/>
      <c r="S161" s="131"/>
      <c r="T161" s="131"/>
    </row>
    <row r="162" ht="22.8" customHeight="1" spans="1:20">
      <c r="A162" s="128"/>
      <c r="B162" s="128"/>
      <c r="C162" s="128"/>
      <c r="D162" s="124" t="s">
        <v>213</v>
      </c>
      <c r="E162" s="124" t="s">
        <v>214</v>
      </c>
      <c r="F162" s="139">
        <v>2859575.13</v>
      </c>
      <c r="G162" s="139">
        <v>796127.13</v>
      </c>
      <c r="H162" s="139"/>
      <c r="I162" s="139"/>
      <c r="J162" s="139"/>
      <c r="K162" s="139">
        <v>2063448</v>
      </c>
      <c r="L162" s="139"/>
      <c r="M162" s="139"/>
      <c r="N162" s="139"/>
      <c r="O162" s="139"/>
      <c r="P162" s="139"/>
      <c r="Q162" s="139"/>
      <c r="R162" s="139"/>
      <c r="S162" s="139"/>
      <c r="T162" s="139"/>
    </row>
    <row r="163" ht="22.8" customHeight="1" spans="1:20">
      <c r="A163" s="129" t="s">
        <v>311</v>
      </c>
      <c r="B163" s="129" t="s">
        <v>315</v>
      </c>
      <c r="C163" s="129" t="s">
        <v>315</v>
      </c>
      <c r="D163" s="125" t="s">
        <v>399</v>
      </c>
      <c r="E163" s="130" t="s">
        <v>319</v>
      </c>
      <c r="F163" s="131">
        <v>2206417.05</v>
      </c>
      <c r="G163" s="131">
        <v>142969.05</v>
      </c>
      <c r="H163" s="131"/>
      <c r="I163" s="131"/>
      <c r="J163" s="131"/>
      <c r="K163" s="131">
        <v>2063448</v>
      </c>
      <c r="L163" s="131"/>
      <c r="M163" s="131"/>
      <c r="N163" s="131"/>
      <c r="O163" s="131"/>
      <c r="P163" s="131"/>
      <c r="Q163" s="131"/>
      <c r="R163" s="131"/>
      <c r="S163" s="131"/>
      <c r="T163" s="131"/>
    </row>
    <row r="164" ht="22.8" customHeight="1" spans="1:20">
      <c r="A164" s="129" t="s">
        <v>340</v>
      </c>
      <c r="B164" s="129" t="s">
        <v>326</v>
      </c>
      <c r="C164" s="129" t="s">
        <v>326</v>
      </c>
      <c r="D164" s="125" t="s">
        <v>399</v>
      </c>
      <c r="E164" s="130" t="s">
        <v>342</v>
      </c>
      <c r="F164" s="131">
        <v>290292.48</v>
      </c>
      <c r="G164" s="131">
        <v>290292.48</v>
      </c>
      <c r="H164" s="131"/>
      <c r="I164" s="131"/>
      <c r="J164" s="131"/>
      <c r="K164" s="131"/>
      <c r="L164" s="131"/>
      <c r="M164" s="131"/>
      <c r="N164" s="131"/>
      <c r="O164" s="131"/>
      <c r="P164" s="131"/>
      <c r="Q164" s="131"/>
      <c r="R164" s="131"/>
      <c r="S164" s="131"/>
      <c r="T164" s="131"/>
    </row>
    <row r="165" ht="22.8" customHeight="1" spans="1:20">
      <c r="A165" s="129" t="s">
        <v>343</v>
      </c>
      <c r="B165" s="129" t="s">
        <v>344</v>
      </c>
      <c r="C165" s="129" t="s">
        <v>315</v>
      </c>
      <c r="D165" s="125" t="s">
        <v>399</v>
      </c>
      <c r="E165" s="130" t="s">
        <v>351</v>
      </c>
      <c r="F165" s="131">
        <v>145146.24</v>
      </c>
      <c r="G165" s="131">
        <v>145146.24</v>
      </c>
      <c r="H165" s="131"/>
      <c r="I165" s="131"/>
      <c r="J165" s="131"/>
      <c r="K165" s="131"/>
      <c r="L165" s="131"/>
      <c r="M165" s="131"/>
      <c r="N165" s="131"/>
      <c r="O165" s="131"/>
      <c r="P165" s="131"/>
      <c r="Q165" s="131"/>
      <c r="R165" s="131"/>
      <c r="S165" s="131"/>
      <c r="T165" s="131"/>
    </row>
    <row r="166" ht="22.8" customHeight="1" spans="1:20">
      <c r="A166" s="129" t="s">
        <v>347</v>
      </c>
      <c r="B166" s="129" t="s">
        <v>315</v>
      </c>
      <c r="C166" s="129" t="s">
        <v>312</v>
      </c>
      <c r="D166" s="125" t="s">
        <v>399</v>
      </c>
      <c r="E166" s="130" t="s">
        <v>349</v>
      </c>
      <c r="F166" s="131">
        <v>217719.36</v>
      </c>
      <c r="G166" s="131">
        <v>217719.36</v>
      </c>
      <c r="H166" s="131"/>
      <c r="I166" s="131"/>
      <c r="J166" s="131"/>
      <c r="K166" s="131"/>
      <c r="L166" s="131"/>
      <c r="M166" s="131"/>
      <c r="N166" s="131"/>
      <c r="O166" s="131"/>
      <c r="P166" s="131"/>
      <c r="Q166" s="131"/>
      <c r="R166" s="131"/>
      <c r="S166" s="131"/>
      <c r="T166" s="131"/>
    </row>
    <row r="167" ht="22.8" customHeight="1" spans="1:20">
      <c r="A167" s="128"/>
      <c r="B167" s="128"/>
      <c r="C167" s="128"/>
      <c r="D167" s="124" t="s">
        <v>215</v>
      </c>
      <c r="E167" s="124" t="s">
        <v>216</v>
      </c>
      <c r="F167" s="139">
        <v>8643922.1</v>
      </c>
      <c r="G167" s="139">
        <v>2453938.1</v>
      </c>
      <c r="H167" s="139"/>
      <c r="I167" s="139"/>
      <c r="J167" s="139"/>
      <c r="K167" s="139">
        <v>6189984</v>
      </c>
      <c r="L167" s="139"/>
      <c r="M167" s="139"/>
      <c r="N167" s="139"/>
      <c r="O167" s="139"/>
      <c r="P167" s="139"/>
      <c r="Q167" s="139"/>
      <c r="R167" s="139"/>
      <c r="S167" s="139"/>
      <c r="T167" s="139"/>
    </row>
    <row r="168" ht="22.8" customHeight="1" spans="1:20">
      <c r="A168" s="129" t="s">
        <v>311</v>
      </c>
      <c r="B168" s="129" t="s">
        <v>315</v>
      </c>
      <c r="C168" s="129" t="s">
        <v>320</v>
      </c>
      <c r="D168" s="125" t="s">
        <v>400</v>
      </c>
      <c r="E168" s="130" t="s">
        <v>322</v>
      </c>
      <c r="F168" s="131">
        <v>6630663.86</v>
      </c>
      <c r="G168" s="131">
        <v>440679.86</v>
      </c>
      <c r="H168" s="131"/>
      <c r="I168" s="131"/>
      <c r="J168" s="131"/>
      <c r="K168" s="131">
        <v>6189984</v>
      </c>
      <c r="L168" s="131"/>
      <c r="M168" s="131"/>
      <c r="N168" s="131"/>
      <c r="O168" s="131"/>
      <c r="P168" s="131"/>
      <c r="Q168" s="131"/>
      <c r="R168" s="131"/>
      <c r="S168" s="131"/>
      <c r="T168" s="131"/>
    </row>
    <row r="169" ht="22.8" customHeight="1" spans="1:20">
      <c r="A169" s="129" t="s">
        <v>340</v>
      </c>
      <c r="B169" s="129" t="s">
        <v>326</v>
      </c>
      <c r="C169" s="129" t="s">
        <v>326</v>
      </c>
      <c r="D169" s="125" t="s">
        <v>400</v>
      </c>
      <c r="E169" s="130" t="s">
        <v>342</v>
      </c>
      <c r="F169" s="131">
        <v>894781.44</v>
      </c>
      <c r="G169" s="131">
        <v>894781.44</v>
      </c>
      <c r="H169" s="131"/>
      <c r="I169" s="131"/>
      <c r="J169" s="131"/>
      <c r="K169" s="131"/>
      <c r="L169" s="131"/>
      <c r="M169" s="131"/>
      <c r="N169" s="131"/>
      <c r="O169" s="131"/>
      <c r="P169" s="131"/>
      <c r="Q169" s="131"/>
      <c r="R169" s="131"/>
      <c r="S169" s="131"/>
      <c r="T169" s="131"/>
    </row>
    <row r="170" ht="22.8" customHeight="1" spans="1:20">
      <c r="A170" s="129" t="s">
        <v>343</v>
      </c>
      <c r="B170" s="129" t="s">
        <v>344</v>
      </c>
      <c r="C170" s="129" t="s">
        <v>315</v>
      </c>
      <c r="D170" s="125" t="s">
        <v>400</v>
      </c>
      <c r="E170" s="130" t="s">
        <v>351</v>
      </c>
      <c r="F170" s="131">
        <v>447390.72</v>
      </c>
      <c r="G170" s="131">
        <v>447390.72</v>
      </c>
      <c r="H170" s="131"/>
      <c r="I170" s="131"/>
      <c r="J170" s="131"/>
      <c r="K170" s="131"/>
      <c r="L170" s="131"/>
      <c r="M170" s="131"/>
      <c r="N170" s="131"/>
      <c r="O170" s="131"/>
      <c r="P170" s="131"/>
      <c r="Q170" s="131"/>
      <c r="R170" s="131"/>
      <c r="S170" s="131"/>
      <c r="T170" s="131"/>
    </row>
    <row r="171" ht="22.8" customHeight="1" spans="1:20">
      <c r="A171" s="129" t="s">
        <v>347</v>
      </c>
      <c r="B171" s="129" t="s">
        <v>315</v>
      </c>
      <c r="C171" s="129" t="s">
        <v>312</v>
      </c>
      <c r="D171" s="125" t="s">
        <v>400</v>
      </c>
      <c r="E171" s="130" t="s">
        <v>349</v>
      </c>
      <c r="F171" s="131">
        <v>671086.08</v>
      </c>
      <c r="G171" s="131">
        <v>671086.08</v>
      </c>
      <c r="H171" s="131"/>
      <c r="I171" s="131"/>
      <c r="J171" s="131"/>
      <c r="K171" s="131"/>
      <c r="L171" s="131"/>
      <c r="M171" s="131"/>
      <c r="N171" s="131"/>
      <c r="O171" s="131"/>
      <c r="P171" s="131"/>
      <c r="Q171" s="131"/>
      <c r="R171" s="131"/>
      <c r="S171" s="131"/>
      <c r="T171" s="131"/>
    </row>
    <row r="172" ht="22.8" customHeight="1" spans="1:20">
      <c r="A172" s="128"/>
      <c r="B172" s="128"/>
      <c r="C172" s="128"/>
      <c r="D172" s="124" t="s">
        <v>217</v>
      </c>
      <c r="E172" s="124" t="s">
        <v>218</v>
      </c>
      <c r="F172" s="139">
        <v>5448404.58</v>
      </c>
      <c r="G172" s="139">
        <v>1306842.14</v>
      </c>
      <c r="H172" s="139"/>
      <c r="I172" s="139"/>
      <c r="J172" s="139"/>
      <c r="K172" s="139">
        <v>4141562.44</v>
      </c>
      <c r="L172" s="139"/>
      <c r="M172" s="139"/>
      <c r="N172" s="139"/>
      <c r="O172" s="139"/>
      <c r="P172" s="139"/>
      <c r="Q172" s="139"/>
      <c r="R172" s="139"/>
      <c r="S172" s="139"/>
      <c r="T172" s="139"/>
    </row>
    <row r="173" ht="22.8" customHeight="1" spans="1:20">
      <c r="A173" s="129" t="s">
        <v>311</v>
      </c>
      <c r="B173" s="129" t="s">
        <v>315</v>
      </c>
      <c r="C173" s="129" t="s">
        <v>320</v>
      </c>
      <c r="D173" s="125" t="s">
        <v>401</v>
      </c>
      <c r="E173" s="130" t="s">
        <v>322</v>
      </c>
      <c r="F173" s="131">
        <v>4197172.74</v>
      </c>
      <c r="G173" s="131">
        <v>55610.3</v>
      </c>
      <c r="H173" s="131"/>
      <c r="I173" s="131"/>
      <c r="J173" s="131"/>
      <c r="K173" s="131">
        <v>4141562.44</v>
      </c>
      <c r="L173" s="131"/>
      <c r="M173" s="131"/>
      <c r="N173" s="131"/>
      <c r="O173" s="131"/>
      <c r="P173" s="131"/>
      <c r="Q173" s="131"/>
      <c r="R173" s="131"/>
      <c r="S173" s="131"/>
      <c r="T173" s="131"/>
    </row>
    <row r="174" ht="22.8" customHeight="1" spans="1:20">
      <c r="A174" s="129" t="s">
        <v>340</v>
      </c>
      <c r="B174" s="129" t="s">
        <v>326</v>
      </c>
      <c r="C174" s="129" t="s">
        <v>326</v>
      </c>
      <c r="D174" s="125" t="s">
        <v>401</v>
      </c>
      <c r="E174" s="130" t="s">
        <v>342</v>
      </c>
      <c r="F174" s="131">
        <v>556103.04</v>
      </c>
      <c r="G174" s="131">
        <v>556103.04</v>
      </c>
      <c r="H174" s="131"/>
      <c r="I174" s="131"/>
      <c r="J174" s="131"/>
      <c r="K174" s="131"/>
      <c r="L174" s="131"/>
      <c r="M174" s="131"/>
      <c r="N174" s="131"/>
      <c r="O174" s="131"/>
      <c r="P174" s="131"/>
      <c r="Q174" s="131"/>
      <c r="R174" s="131"/>
      <c r="S174" s="131"/>
      <c r="T174" s="131"/>
    </row>
    <row r="175" ht="22.8" customHeight="1" spans="1:20">
      <c r="A175" s="129" t="s">
        <v>343</v>
      </c>
      <c r="B175" s="129" t="s">
        <v>344</v>
      </c>
      <c r="C175" s="129" t="s">
        <v>315</v>
      </c>
      <c r="D175" s="125" t="s">
        <v>401</v>
      </c>
      <c r="E175" s="130" t="s">
        <v>351</v>
      </c>
      <c r="F175" s="131">
        <v>278051.52</v>
      </c>
      <c r="G175" s="131">
        <v>278051.52</v>
      </c>
      <c r="H175" s="131"/>
      <c r="I175" s="131"/>
      <c r="J175" s="131"/>
      <c r="K175" s="131"/>
      <c r="L175" s="131"/>
      <c r="M175" s="131"/>
      <c r="N175" s="131"/>
      <c r="O175" s="131"/>
      <c r="P175" s="131"/>
      <c r="Q175" s="131"/>
      <c r="R175" s="131"/>
      <c r="S175" s="131"/>
      <c r="T175" s="131"/>
    </row>
    <row r="176" ht="22.8" customHeight="1" spans="1:20">
      <c r="A176" s="129" t="s">
        <v>347</v>
      </c>
      <c r="B176" s="129" t="s">
        <v>315</v>
      </c>
      <c r="C176" s="129" t="s">
        <v>312</v>
      </c>
      <c r="D176" s="125" t="s">
        <v>401</v>
      </c>
      <c r="E176" s="130" t="s">
        <v>349</v>
      </c>
      <c r="F176" s="131">
        <v>417077.28</v>
      </c>
      <c r="G176" s="131">
        <v>417077.28</v>
      </c>
      <c r="H176" s="131"/>
      <c r="I176" s="131"/>
      <c r="J176" s="131"/>
      <c r="K176" s="131"/>
      <c r="L176" s="131"/>
      <c r="M176" s="131"/>
      <c r="N176" s="131"/>
      <c r="O176" s="131"/>
      <c r="P176" s="131"/>
      <c r="Q176" s="131"/>
      <c r="R176" s="131"/>
      <c r="S176" s="131"/>
      <c r="T176" s="131"/>
    </row>
    <row r="177" ht="22.8" customHeight="1" spans="1:20">
      <c r="A177" s="128"/>
      <c r="B177" s="128"/>
      <c r="C177" s="128"/>
      <c r="D177" s="124" t="s">
        <v>219</v>
      </c>
      <c r="E177" s="124" t="s">
        <v>220</v>
      </c>
      <c r="F177" s="139">
        <v>5707244.86</v>
      </c>
      <c r="G177" s="139">
        <v>1626464.86</v>
      </c>
      <c r="H177" s="139"/>
      <c r="I177" s="139"/>
      <c r="J177" s="139"/>
      <c r="K177" s="139">
        <v>4080780</v>
      </c>
      <c r="L177" s="139"/>
      <c r="M177" s="139"/>
      <c r="N177" s="139"/>
      <c r="O177" s="139"/>
      <c r="P177" s="139"/>
      <c r="Q177" s="139"/>
      <c r="R177" s="139"/>
      <c r="S177" s="139"/>
      <c r="T177" s="139"/>
    </row>
    <row r="178" ht="22.8" customHeight="1" spans="1:20">
      <c r="A178" s="129" t="s">
        <v>311</v>
      </c>
      <c r="B178" s="129" t="s">
        <v>315</v>
      </c>
      <c r="C178" s="129" t="s">
        <v>315</v>
      </c>
      <c r="D178" s="125" t="s">
        <v>402</v>
      </c>
      <c r="E178" s="130" t="s">
        <v>319</v>
      </c>
      <c r="F178" s="131">
        <v>4372861.66</v>
      </c>
      <c r="G178" s="131">
        <v>292081.66</v>
      </c>
      <c r="H178" s="131"/>
      <c r="I178" s="131"/>
      <c r="J178" s="131"/>
      <c r="K178" s="131">
        <v>4080780</v>
      </c>
      <c r="L178" s="131"/>
      <c r="M178" s="131"/>
      <c r="N178" s="131"/>
      <c r="O178" s="131"/>
      <c r="P178" s="131"/>
      <c r="Q178" s="131"/>
      <c r="R178" s="131"/>
      <c r="S178" s="131"/>
      <c r="T178" s="131"/>
    </row>
    <row r="179" ht="22.8" customHeight="1" spans="1:20">
      <c r="A179" s="129" t="s">
        <v>340</v>
      </c>
      <c r="B179" s="129" t="s">
        <v>326</v>
      </c>
      <c r="C179" s="129" t="s">
        <v>326</v>
      </c>
      <c r="D179" s="125" t="s">
        <v>402</v>
      </c>
      <c r="E179" s="130" t="s">
        <v>342</v>
      </c>
      <c r="F179" s="131">
        <v>593059.2</v>
      </c>
      <c r="G179" s="131">
        <v>593059.2</v>
      </c>
      <c r="H179" s="131"/>
      <c r="I179" s="131"/>
      <c r="J179" s="131"/>
      <c r="K179" s="131"/>
      <c r="L179" s="131"/>
      <c r="M179" s="131"/>
      <c r="N179" s="131"/>
      <c r="O179" s="131"/>
      <c r="P179" s="131"/>
      <c r="Q179" s="131"/>
      <c r="R179" s="131"/>
      <c r="S179" s="131"/>
      <c r="T179" s="131"/>
    </row>
    <row r="180" ht="22.8" customHeight="1" spans="1:20">
      <c r="A180" s="129" t="s">
        <v>343</v>
      </c>
      <c r="B180" s="129" t="s">
        <v>344</v>
      </c>
      <c r="C180" s="129" t="s">
        <v>315</v>
      </c>
      <c r="D180" s="125" t="s">
        <v>402</v>
      </c>
      <c r="E180" s="130" t="s">
        <v>351</v>
      </c>
      <c r="F180" s="131">
        <v>296529.6</v>
      </c>
      <c r="G180" s="131">
        <v>296529.6</v>
      </c>
      <c r="H180" s="131"/>
      <c r="I180" s="131"/>
      <c r="J180" s="131"/>
      <c r="K180" s="131"/>
      <c r="L180" s="131"/>
      <c r="M180" s="131"/>
      <c r="N180" s="131"/>
      <c r="O180" s="131"/>
      <c r="P180" s="131"/>
      <c r="Q180" s="131"/>
      <c r="R180" s="131"/>
      <c r="S180" s="131"/>
      <c r="T180" s="131"/>
    </row>
    <row r="181" ht="22.8" customHeight="1" spans="1:20">
      <c r="A181" s="129" t="s">
        <v>347</v>
      </c>
      <c r="B181" s="129" t="s">
        <v>315</v>
      </c>
      <c r="C181" s="129" t="s">
        <v>312</v>
      </c>
      <c r="D181" s="125" t="s">
        <v>402</v>
      </c>
      <c r="E181" s="130" t="s">
        <v>349</v>
      </c>
      <c r="F181" s="131">
        <v>444794.4</v>
      </c>
      <c r="G181" s="131">
        <v>444794.4</v>
      </c>
      <c r="H181" s="131"/>
      <c r="I181" s="131"/>
      <c r="J181" s="131"/>
      <c r="K181" s="131"/>
      <c r="L181" s="131"/>
      <c r="M181" s="131"/>
      <c r="N181" s="131"/>
      <c r="O181" s="131"/>
      <c r="P181" s="131"/>
      <c r="Q181" s="131"/>
      <c r="R181" s="131"/>
      <c r="S181" s="131"/>
      <c r="T181" s="131"/>
    </row>
    <row r="182" ht="22.8" customHeight="1" spans="1:20">
      <c r="A182" s="128"/>
      <c r="B182" s="128"/>
      <c r="C182" s="128"/>
      <c r="D182" s="124" t="s">
        <v>221</v>
      </c>
      <c r="E182" s="124" t="s">
        <v>222</v>
      </c>
      <c r="F182" s="139">
        <v>3127555.07</v>
      </c>
      <c r="G182" s="139">
        <v>872731.07</v>
      </c>
      <c r="H182" s="139"/>
      <c r="I182" s="139"/>
      <c r="J182" s="139"/>
      <c r="K182" s="139">
        <v>2254824</v>
      </c>
      <c r="L182" s="139"/>
      <c r="M182" s="139"/>
      <c r="N182" s="139"/>
      <c r="O182" s="139"/>
      <c r="P182" s="139"/>
      <c r="Q182" s="139"/>
      <c r="R182" s="139"/>
      <c r="S182" s="139"/>
      <c r="T182" s="139"/>
    </row>
    <row r="183" ht="22.8" customHeight="1" spans="1:20">
      <c r="A183" s="129" t="s">
        <v>311</v>
      </c>
      <c r="B183" s="129" t="s">
        <v>315</v>
      </c>
      <c r="C183" s="129" t="s">
        <v>315</v>
      </c>
      <c r="D183" s="125" t="s">
        <v>403</v>
      </c>
      <c r="E183" s="130" t="s">
        <v>319</v>
      </c>
      <c r="F183" s="131">
        <v>2411549.63</v>
      </c>
      <c r="G183" s="131">
        <v>156725.63</v>
      </c>
      <c r="H183" s="131"/>
      <c r="I183" s="131"/>
      <c r="J183" s="131"/>
      <c r="K183" s="131">
        <v>2254824</v>
      </c>
      <c r="L183" s="131"/>
      <c r="M183" s="131"/>
      <c r="N183" s="131"/>
      <c r="O183" s="131"/>
      <c r="P183" s="131"/>
      <c r="Q183" s="131"/>
      <c r="R183" s="131"/>
      <c r="S183" s="131"/>
      <c r="T183" s="131"/>
    </row>
    <row r="184" ht="22.8" customHeight="1" spans="1:20">
      <c r="A184" s="129" t="s">
        <v>340</v>
      </c>
      <c r="B184" s="129" t="s">
        <v>326</v>
      </c>
      <c r="C184" s="129" t="s">
        <v>326</v>
      </c>
      <c r="D184" s="125" t="s">
        <v>403</v>
      </c>
      <c r="E184" s="130" t="s">
        <v>342</v>
      </c>
      <c r="F184" s="131">
        <v>318224.64</v>
      </c>
      <c r="G184" s="131">
        <v>318224.64</v>
      </c>
      <c r="H184" s="131"/>
      <c r="I184" s="131"/>
      <c r="J184" s="131"/>
      <c r="K184" s="131"/>
      <c r="L184" s="131"/>
      <c r="M184" s="131"/>
      <c r="N184" s="131"/>
      <c r="O184" s="131"/>
      <c r="P184" s="131"/>
      <c r="Q184" s="131"/>
      <c r="R184" s="131"/>
      <c r="S184" s="131"/>
      <c r="T184" s="131"/>
    </row>
    <row r="185" ht="22.8" customHeight="1" spans="1:20">
      <c r="A185" s="129" t="s">
        <v>343</v>
      </c>
      <c r="B185" s="129" t="s">
        <v>344</v>
      </c>
      <c r="C185" s="129" t="s">
        <v>315</v>
      </c>
      <c r="D185" s="125" t="s">
        <v>403</v>
      </c>
      <c r="E185" s="130" t="s">
        <v>351</v>
      </c>
      <c r="F185" s="131">
        <v>159112.32</v>
      </c>
      <c r="G185" s="131">
        <v>159112.32</v>
      </c>
      <c r="H185" s="131"/>
      <c r="I185" s="131"/>
      <c r="J185" s="131"/>
      <c r="K185" s="131"/>
      <c r="L185" s="131"/>
      <c r="M185" s="131"/>
      <c r="N185" s="131"/>
      <c r="O185" s="131"/>
      <c r="P185" s="131"/>
      <c r="Q185" s="131"/>
      <c r="R185" s="131"/>
      <c r="S185" s="131"/>
      <c r="T185" s="131"/>
    </row>
    <row r="186" ht="22.8" customHeight="1" spans="1:20">
      <c r="A186" s="129" t="s">
        <v>347</v>
      </c>
      <c r="B186" s="129" t="s">
        <v>315</v>
      </c>
      <c r="C186" s="129" t="s">
        <v>312</v>
      </c>
      <c r="D186" s="125" t="s">
        <v>403</v>
      </c>
      <c r="E186" s="130" t="s">
        <v>349</v>
      </c>
      <c r="F186" s="131">
        <v>238668.48</v>
      </c>
      <c r="G186" s="131">
        <v>238668.48</v>
      </c>
      <c r="H186" s="131"/>
      <c r="I186" s="131"/>
      <c r="J186" s="131"/>
      <c r="K186" s="131"/>
      <c r="L186" s="131"/>
      <c r="M186" s="131"/>
      <c r="N186" s="131"/>
      <c r="O186" s="131"/>
      <c r="P186" s="131"/>
      <c r="Q186" s="131"/>
      <c r="R186" s="131"/>
      <c r="S186" s="131"/>
      <c r="T186" s="131"/>
    </row>
    <row r="187" ht="22.8" customHeight="1" spans="1:20">
      <c r="A187" s="128"/>
      <c r="B187" s="128"/>
      <c r="C187" s="128"/>
      <c r="D187" s="124" t="s">
        <v>223</v>
      </c>
      <c r="E187" s="124" t="s">
        <v>224</v>
      </c>
      <c r="F187" s="139">
        <v>1900701.74</v>
      </c>
      <c r="G187" s="139">
        <v>556173.74</v>
      </c>
      <c r="H187" s="139"/>
      <c r="I187" s="139"/>
      <c r="J187" s="139"/>
      <c r="K187" s="139">
        <v>1344528</v>
      </c>
      <c r="L187" s="139"/>
      <c r="M187" s="139"/>
      <c r="N187" s="139"/>
      <c r="O187" s="139"/>
      <c r="P187" s="139"/>
      <c r="Q187" s="139"/>
      <c r="R187" s="139"/>
      <c r="S187" s="139"/>
      <c r="T187" s="139"/>
    </row>
    <row r="188" ht="22.8" customHeight="1" spans="1:20">
      <c r="A188" s="129" t="s">
        <v>311</v>
      </c>
      <c r="B188" s="129" t="s">
        <v>315</v>
      </c>
      <c r="C188" s="129" t="s">
        <v>315</v>
      </c>
      <c r="D188" s="125" t="s">
        <v>404</v>
      </c>
      <c r="E188" s="130" t="s">
        <v>319</v>
      </c>
      <c r="F188" s="131">
        <v>1444406.06</v>
      </c>
      <c r="G188" s="131">
        <v>99878.06</v>
      </c>
      <c r="H188" s="131"/>
      <c r="I188" s="131"/>
      <c r="J188" s="131"/>
      <c r="K188" s="131">
        <v>1344528</v>
      </c>
      <c r="L188" s="131"/>
      <c r="M188" s="131"/>
      <c r="N188" s="131"/>
      <c r="O188" s="131"/>
      <c r="P188" s="131"/>
      <c r="Q188" s="131"/>
      <c r="R188" s="131"/>
      <c r="S188" s="131"/>
      <c r="T188" s="131"/>
    </row>
    <row r="189" ht="22.8" customHeight="1" spans="1:20">
      <c r="A189" s="129" t="s">
        <v>340</v>
      </c>
      <c r="B189" s="129" t="s">
        <v>326</v>
      </c>
      <c r="C189" s="129" t="s">
        <v>326</v>
      </c>
      <c r="D189" s="125" t="s">
        <v>404</v>
      </c>
      <c r="E189" s="130" t="s">
        <v>342</v>
      </c>
      <c r="F189" s="131">
        <v>202798.08</v>
      </c>
      <c r="G189" s="131">
        <v>202798.08</v>
      </c>
      <c r="H189" s="131"/>
      <c r="I189" s="131"/>
      <c r="J189" s="131"/>
      <c r="K189" s="131"/>
      <c r="L189" s="131"/>
      <c r="M189" s="131"/>
      <c r="N189" s="131"/>
      <c r="O189" s="131"/>
      <c r="P189" s="131"/>
      <c r="Q189" s="131"/>
      <c r="R189" s="131"/>
      <c r="S189" s="131"/>
      <c r="T189" s="131"/>
    </row>
    <row r="190" ht="22.8" customHeight="1" spans="1:20">
      <c r="A190" s="129" t="s">
        <v>343</v>
      </c>
      <c r="B190" s="129" t="s">
        <v>344</v>
      </c>
      <c r="C190" s="129" t="s">
        <v>315</v>
      </c>
      <c r="D190" s="125" t="s">
        <v>404</v>
      </c>
      <c r="E190" s="130" t="s">
        <v>351</v>
      </c>
      <c r="F190" s="131">
        <v>101399.04</v>
      </c>
      <c r="G190" s="131">
        <v>101399.04</v>
      </c>
      <c r="H190" s="131"/>
      <c r="I190" s="131"/>
      <c r="J190" s="131"/>
      <c r="K190" s="131"/>
      <c r="L190" s="131"/>
      <c r="M190" s="131"/>
      <c r="N190" s="131"/>
      <c r="O190" s="131"/>
      <c r="P190" s="131"/>
      <c r="Q190" s="131"/>
      <c r="R190" s="131"/>
      <c r="S190" s="131"/>
      <c r="T190" s="131"/>
    </row>
    <row r="191" ht="22.8" customHeight="1" spans="1:20">
      <c r="A191" s="129" t="s">
        <v>347</v>
      </c>
      <c r="B191" s="129" t="s">
        <v>315</v>
      </c>
      <c r="C191" s="129" t="s">
        <v>312</v>
      </c>
      <c r="D191" s="125" t="s">
        <v>404</v>
      </c>
      <c r="E191" s="130" t="s">
        <v>349</v>
      </c>
      <c r="F191" s="131">
        <v>152098.56</v>
      </c>
      <c r="G191" s="131">
        <v>152098.56</v>
      </c>
      <c r="H191" s="131"/>
      <c r="I191" s="131"/>
      <c r="J191" s="131"/>
      <c r="K191" s="131"/>
      <c r="L191" s="131"/>
      <c r="M191" s="131"/>
      <c r="N191" s="131"/>
      <c r="O191" s="131"/>
      <c r="P191" s="131"/>
      <c r="Q191" s="131"/>
      <c r="R191" s="131"/>
      <c r="S191" s="131"/>
      <c r="T191" s="131"/>
    </row>
    <row r="192" ht="22.8" customHeight="1" spans="1:20">
      <c r="A192" s="128"/>
      <c r="B192" s="128"/>
      <c r="C192" s="128"/>
      <c r="D192" s="124" t="s">
        <v>225</v>
      </c>
      <c r="E192" s="124" t="s">
        <v>226</v>
      </c>
      <c r="F192" s="139">
        <v>2465793.44</v>
      </c>
      <c r="G192" s="139">
        <v>691257.44</v>
      </c>
      <c r="H192" s="139"/>
      <c r="I192" s="139"/>
      <c r="J192" s="139"/>
      <c r="K192" s="139">
        <v>1774536</v>
      </c>
      <c r="L192" s="139"/>
      <c r="M192" s="139"/>
      <c r="N192" s="139"/>
      <c r="O192" s="139"/>
      <c r="P192" s="139"/>
      <c r="Q192" s="139"/>
      <c r="R192" s="139"/>
      <c r="S192" s="139"/>
      <c r="T192" s="139"/>
    </row>
    <row r="193" ht="22.8" customHeight="1" spans="1:20">
      <c r="A193" s="129" t="s">
        <v>311</v>
      </c>
      <c r="B193" s="129" t="s">
        <v>315</v>
      </c>
      <c r="C193" s="129" t="s">
        <v>315</v>
      </c>
      <c r="D193" s="125" t="s">
        <v>405</v>
      </c>
      <c r="E193" s="130" t="s">
        <v>319</v>
      </c>
      <c r="F193" s="131">
        <v>1898672.48</v>
      </c>
      <c r="G193" s="131">
        <v>124136.48</v>
      </c>
      <c r="H193" s="131"/>
      <c r="I193" s="131"/>
      <c r="J193" s="131"/>
      <c r="K193" s="131">
        <v>1774536</v>
      </c>
      <c r="L193" s="131"/>
      <c r="M193" s="131"/>
      <c r="N193" s="131"/>
      <c r="O193" s="131"/>
      <c r="P193" s="131"/>
      <c r="Q193" s="131"/>
      <c r="R193" s="131"/>
      <c r="S193" s="131"/>
      <c r="T193" s="131"/>
    </row>
    <row r="194" ht="22.8" customHeight="1" spans="1:20">
      <c r="A194" s="129" t="s">
        <v>340</v>
      </c>
      <c r="B194" s="129" t="s">
        <v>326</v>
      </c>
      <c r="C194" s="129" t="s">
        <v>326</v>
      </c>
      <c r="D194" s="125" t="s">
        <v>405</v>
      </c>
      <c r="E194" s="130" t="s">
        <v>342</v>
      </c>
      <c r="F194" s="131">
        <v>252053.76</v>
      </c>
      <c r="G194" s="131">
        <v>252053.76</v>
      </c>
      <c r="H194" s="131"/>
      <c r="I194" s="131"/>
      <c r="J194" s="131"/>
      <c r="K194" s="131"/>
      <c r="L194" s="131"/>
      <c r="M194" s="131"/>
      <c r="N194" s="131"/>
      <c r="O194" s="131"/>
      <c r="P194" s="131"/>
      <c r="Q194" s="131"/>
      <c r="R194" s="131"/>
      <c r="S194" s="131"/>
      <c r="T194" s="131"/>
    </row>
    <row r="195" ht="22.8" customHeight="1" spans="1:20">
      <c r="A195" s="129" t="s">
        <v>343</v>
      </c>
      <c r="B195" s="129" t="s">
        <v>344</v>
      </c>
      <c r="C195" s="129" t="s">
        <v>315</v>
      </c>
      <c r="D195" s="125" t="s">
        <v>405</v>
      </c>
      <c r="E195" s="130" t="s">
        <v>351</v>
      </c>
      <c r="F195" s="131">
        <v>126026.88</v>
      </c>
      <c r="G195" s="131">
        <v>126026.88</v>
      </c>
      <c r="H195" s="131"/>
      <c r="I195" s="131"/>
      <c r="J195" s="131"/>
      <c r="K195" s="131"/>
      <c r="L195" s="131"/>
      <c r="M195" s="131"/>
      <c r="N195" s="131"/>
      <c r="O195" s="131"/>
      <c r="P195" s="131"/>
      <c r="Q195" s="131"/>
      <c r="R195" s="131"/>
      <c r="S195" s="131"/>
      <c r="T195" s="131"/>
    </row>
    <row r="196" ht="22.8" customHeight="1" spans="1:20">
      <c r="A196" s="129" t="s">
        <v>347</v>
      </c>
      <c r="B196" s="129" t="s">
        <v>315</v>
      </c>
      <c r="C196" s="129" t="s">
        <v>312</v>
      </c>
      <c r="D196" s="125" t="s">
        <v>405</v>
      </c>
      <c r="E196" s="130" t="s">
        <v>349</v>
      </c>
      <c r="F196" s="131">
        <v>189040.32</v>
      </c>
      <c r="G196" s="131">
        <v>189040.32</v>
      </c>
      <c r="H196" s="131"/>
      <c r="I196" s="131"/>
      <c r="J196" s="131"/>
      <c r="K196" s="131"/>
      <c r="L196" s="131"/>
      <c r="M196" s="131"/>
      <c r="N196" s="131"/>
      <c r="O196" s="131"/>
      <c r="P196" s="131"/>
      <c r="Q196" s="131"/>
      <c r="R196" s="131"/>
      <c r="S196" s="131"/>
      <c r="T196" s="131"/>
    </row>
    <row r="197" ht="22.8" customHeight="1" spans="1:20">
      <c r="A197" s="128"/>
      <c r="B197" s="128"/>
      <c r="C197" s="128"/>
      <c r="D197" s="124" t="s">
        <v>227</v>
      </c>
      <c r="E197" s="124" t="s">
        <v>228</v>
      </c>
      <c r="F197" s="139">
        <v>3416356.77</v>
      </c>
      <c r="G197" s="139">
        <v>569554.94</v>
      </c>
      <c r="H197" s="139"/>
      <c r="I197" s="139"/>
      <c r="J197" s="139"/>
      <c r="K197" s="139">
        <v>2846801.83</v>
      </c>
      <c r="L197" s="139"/>
      <c r="M197" s="139"/>
      <c r="N197" s="139"/>
      <c r="O197" s="139"/>
      <c r="P197" s="139"/>
      <c r="Q197" s="139"/>
      <c r="R197" s="139"/>
      <c r="S197" s="139"/>
      <c r="T197" s="139"/>
    </row>
    <row r="198" ht="22.8" customHeight="1" spans="1:20">
      <c r="A198" s="129" t="s">
        <v>311</v>
      </c>
      <c r="B198" s="129" t="s">
        <v>315</v>
      </c>
      <c r="C198" s="129" t="s">
        <v>320</v>
      </c>
      <c r="D198" s="125" t="s">
        <v>406</v>
      </c>
      <c r="E198" s="130" t="s">
        <v>322</v>
      </c>
      <c r="F198" s="131">
        <v>2615420.13</v>
      </c>
      <c r="G198" s="131">
        <v>35597.18</v>
      </c>
      <c r="H198" s="131"/>
      <c r="I198" s="131"/>
      <c r="J198" s="131"/>
      <c r="K198" s="131">
        <v>2579822.95</v>
      </c>
      <c r="L198" s="131"/>
      <c r="M198" s="131"/>
      <c r="N198" s="131"/>
      <c r="O198" s="131"/>
      <c r="P198" s="131"/>
      <c r="Q198" s="131"/>
      <c r="R198" s="131"/>
      <c r="S198" s="131"/>
      <c r="T198" s="131"/>
    </row>
    <row r="199" ht="22.8" customHeight="1" spans="1:20">
      <c r="A199" s="129" t="s">
        <v>340</v>
      </c>
      <c r="B199" s="129" t="s">
        <v>326</v>
      </c>
      <c r="C199" s="129" t="s">
        <v>326</v>
      </c>
      <c r="D199" s="125" t="s">
        <v>406</v>
      </c>
      <c r="E199" s="130" t="s">
        <v>342</v>
      </c>
      <c r="F199" s="131">
        <v>355971.84</v>
      </c>
      <c r="G199" s="131">
        <v>355971.84</v>
      </c>
      <c r="H199" s="131"/>
      <c r="I199" s="131"/>
      <c r="J199" s="131"/>
      <c r="K199" s="131"/>
      <c r="L199" s="131"/>
      <c r="M199" s="131"/>
      <c r="N199" s="131"/>
      <c r="O199" s="131"/>
      <c r="P199" s="131"/>
      <c r="Q199" s="131"/>
      <c r="R199" s="131"/>
      <c r="S199" s="131"/>
      <c r="T199" s="131"/>
    </row>
    <row r="200" ht="22.8" customHeight="1" spans="1:20">
      <c r="A200" s="129" t="s">
        <v>343</v>
      </c>
      <c r="B200" s="129" t="s">
        <v>344</v>
      </c>
      <c r="C200" s="129" t="s">
        <v>315</v>
      </c>
      <c r="D200" s="125" t="s">
        <v>406</v>
      </c>
      <c r="E200" s="130" t="s">
        <v>351</v>
      </c>
      <c r="F200" s="131">
        <v>177985.92</v>
      </c>
      <c r="G200" s="131">
        <v>177985.92</v>
      </c>
      <c r="H200" s="131"/>
      <c r="I200" s="131"/>
      <c r="J200" s="131"/>
      <c r="K200" s="131"/>
      <c r="L200" s="131"/>
      <c r="M200" s="131"/>
      <c r="N200" s="131"/>
      <c r="O200" s="131"/>
      <c r="P200" s="131"/>
      <c r="Q200" s="131"/>
      <c r="R200" s="131"/>
      <c r="S200" s="131"/>
      <c r="T200" s="131"/>
    </row>
    <row r="201" ht="22.8" customHeight="1" spans="1:20">
      <c r="A201" s="129" t="s">
        <v>347</v>
      </c>
      <c r="B201" s="129" t="s">
        <v>315</v>
      </c>
      <c r="C201" s="129" t="s">
        <v>312</v>
      </c>
      <c r="D201" s="125" t="s">
        <v>406</v>
      </c>
      <c r="E201" s="130" t="s">
        <v>349</v>
      </c>
      <c r="F201" s="131">
        <v>266978.88</v>
      </c>
      <c r="G201" s="131"/>
      <c r="H201" s="131"/>
      <c r="I201" s="131"/>
      <c r="J201" s="131"/>
      <c r="K201" s="131">
        <v>266978.88</v>
      </c>
      <c r="L201" s="131"/>
      <c r="M201" s="131"/>
      <c r="N201" s="131"/>
      <c r="O201" s="131"/>
      <c r="P201" s="131"/>
      <c r="Q201" s="131"/>
      <c r="R201" s="131"/>
      <c r="S201" s="131"/>
      <c r="T201" s="131"/>
    </row>
    <row r="202" ht="22.8" customHeight="1" spans="1:20">
      <c r="A202" s="128"/>
      <c r="B202" s="128"/>
      <c r="C202" s="128"/>
      <c r="D202" s="124" t="s">
        <v>229</v>
      </c>
      <c r="E202" s="124" t="s">
        <v>230</v>
      </c>
      <c r="F202" s="139">
        <v>4719776.91</v>
      </c>
      <c r="G202" s="139">
        <v>1324724.91</v>
      </c>
      <c r="H202" s="139"/>
      <c r="I202" s="139"/>
      <c r="J202" s="139"/>
      <c r="K202" s="139">
        <v>3395052</v>
      </c>
      <c r="L202" s="139"/>
      <c r="M202" s="139"/>
      <c r="N202" s="139"/>
      <c r="O202" s="139"/>
      <c r="P202" s="139"/>
      <c r="Q202" s="139"/>
      <c r="R202" s="139"/>
      <c r="S202" s="139"/>
      <c r="T202" s="139"/>
    </row>
    <row r="203" ht="22.8" customHeight="1" spans="1:20">
      <c r="A203" s="129" t="s">
        <v>311</v>
      </c>
      <c r="B203" s="129" t="s">
        <v>315</v>
      </c>
      <c r="C203" s="129" t="s">
        <v>315</v>
      </c>
      <c r="D203" s="125" t="s">
        <v>407</v>
      </c>
      <c r="E203" s="130" t="s">
        <v>319</v>
      </c>
      <c r="F203" s="131">
        <v>3632946.99</v>
      </c>
      <c r="G203" s="131">
        <v>237894.99</v>
      </c>
      <c r="H203" s="131"/>
      <c r="I203" s="131"/>
      <c r="J203" s="131"/>
      <c r="K203" s="131">
        <v>3395052</v>
      </c>
      <c r="L203" s="131"/>
      <c r="M203" s="131"/>
      <c r="N203" s="131"/>
      <c r="O203" s="131"/>
      <c r="P203" s="131"/>
      <c r="Q203" s="131"/>
      <c r="R203" s="131"/>
      <c r="S203" s="131"/>
      <c r="T203" s="131"/>
    </row>
    <row r="204" ht="22.8" customHeight="1" spans="1:20">
      <c r="A204" s="129" t="s">
        <v>340</v>
      </c>
      <c r="B204" s="129" t="s">
        <v>326</v>
      </c>
      <c r="C204" s="129" t="s">
        <v>326</v>
      </c>
      <c r="D204" s="125" t="s">
        <v>407</v>
      </c>
      <c r="E204" s="130" t="s">
        <v>342</v>
      </c>
      <c r="F204" s="131">
        <v>483035.52</v>
      </c>
      <c r="G204" s="131">
        <v>483035.52</v>
      </c>
      <c r="H204" s="131"/>
      <c r="I204" s="131"/>
      <c r="J204" s="131"/>
      <c r="K204" s="131"/>
      <c r="L204" s="131"/>
      <c r="M204" s="131"/>
      <c r="N204" s="131"/>
      <c r="O204" s="131"/>
      <c r="P204" s="131"/>
      <c r="Q204" s="131"/>
      <c r="R204" s="131"/>
      <c r="S204" s="131"/>
      <c r="T204" s="131"/>
    </row>
    <row r="205" ht="22.8" customHeight="1" spans="1:20">
      <c r="A205" s="129" t="s">
        <v>343</v>
      </c>
      <c r="B205" s="129" t="s">
        <v>344</v>
      </c>
      <c r="C205" s="129" t="s">
        <v>315</v>
      </c>
      <c r="D205" s="125" t="s">
        <v>407</v>
      </c>
      <c r="E205" s="130" t="s">
        <v>351</v>
      </c>
      <c r="F205" s="131">
        <v>241517.76</v>
      </c>
      <c r="G205" s="131">
        <v>241517.76</v>
      </c>
      <c r="H205" s="131"/>
      <c r="I205" s="131"/>
      <c r="J205" s="131"/>
      <c r="K205" s="131"/>
      <c r="L205" s="131"/>
      <c r="M205" s="131"/>
      <c r="N205" s="131"/>
      <c r="O205" s="131"/>
      <c r="P205" s="131"/>
      <c r="Q205" s="131"/>
      <c r="R205" s="131"/>
      <c r="S205" s="131"/>
      <c r="T205" s="131"/>
    </row>
    <row r="206" ht="22.8" customHeight="1" spans="1:20">
      <c r="A206" s="129" t="s">
        <v>347</v>
      </c>
      <c r="B206" s="129" t="s">
        <v>315</v>
      </c>
      <c r="C206" s="129" t="s">
        <v>312</v>
      </c>
      <c r="D206" s="125" t="s">
        <v>407</v>
      </c>
      <c r="E206" s="130" t="s">
        <v>349</v>
      </c>
      <c r="F206" s="131">
        <v>362276.64</v>
      </c>
      <c r="G206" s="131">
        <v>362276.64</v>
      </c>
      <c r="H206" s="131"/>
      <c r="I206" s="131"/>
      <c r="J206" s="131"/>
      <c r="K206" s="131"/>
      <c r="L206" s="131"/>
      <c r="M206" s="131"/>
      <c r="N206" s="131"/>
      <c r="O206" s="131"/>
      <c r="P206" s="131"/>
      <c r="Q206" s="131"/>
      <c r="R206" s="131"/>
      <c r="S206" s="131"/>
      <c r="T206" s="131"/>
    </row>
    <row r="207" ht="22.8" customHeight="1" spans="1:20">
      <c r="A207" s="128"/>
      <c r="B207" s="128"/>
      <c r="C207" s="128"/>
      <c r="D207" s="124" t="s">
        <v>231</v>
      </c>
      <c r="E207" s="124" t="s">
        <v>232</v>
      </c>
      <c r="F207" s="139">
        <v>10437750.82</v>
      </c>
      <c r="G207" s="139">
        <v>2952558.82</v>
      </c>
      <c r="H207" s="139"/>
      <c r="I207" s="139"/>
      <c r="J207" s="139"/>
      <c r="K207" s="139">
        <v>7485192</v>
      </c>
      <c r="L207" s="139"/>
      <c r="M207" s="139"/>
      <c r="N207" s="139"/>
      <c r="O207" s="139"/>
      <c r="P207" s="139"/>
      <c r="Q207" s="139"/>
      <c r="R207" s="139"/>
      <c r="S207" s="139"/>
      <c r="T207" s="139"/>
    </row>
    <row r="208" ht="22.8" customHeight="1" spans="1:20">
      <c r="A208" s="129" t="s">
        <v>311</v>
      </c>
      <c r="B208" s="129" t="s">
        <v>315</v>
      </c>
      <c r="C208" s="129" t="s">
        <v>320</v>
      </c>
      <c r="D208" s="125" t="s">
        <v>408</v>
      </c>
      <c r="E208" s="130" t="s">
        <v>322</v>
      </c>
      <c r="F208" s="131">
        <v>8015414.5</v>
      </c>
      <c r="G208" s="131">
        <v>530222.5</v>
      </c>
      <c r="H208" s="131"/>
      <c r="I208" s="131"/>
      <c r="J208" s="131"/>
      <c r="K208" s="131">
        <v>7485192</v>
      </c>
      <c r="L208" s="131"/>
      <c r="M208" s="131"/>
      <c r="N208" s="131"/>
      <c r="O208" s="131"/>
      <c r="P208" s="131"/>
      <c r="Q208" s="131"/>
      <c r="R208" s="131"/>
      <c r="S208" s="131"/>
      <c r="T208" s="131"/>
    </row>
    <row r="209" ht="22.8" customHeight="1" spans="1:20">
      <c r="A209" s="129" t="s">
        <v>340</v>
      </c>
      <c r="B209" s="129" t="s">
        <v>326</v>
      </c>
      <c r="C209" s="129" t="s">
        <v>326</v>
      </c>
      <c r="D209" s="125" t="s">
        <v>408</v>
      </c>
      <c r="E209" s="130" t="s">
        <v>342</v>
      </c>
      <c r="F209" s="131">
        <v>1076593.92</v>
      </c>
      <c r="G209" s="131">
        <v>1076593.92</v>
      </c>
      <c r="H209" s="131"/>
      <c r="I209" s="131"/>
      <c r="J209" s="131"/>
      <c r="K209" s="131"/>
      <c r="L209" s="131"/>
      <c r="M209" s="131"/>
      <c r="N209" s="131"/>
      <c r="O209" s="131"/>
      <c r="P209" s="131"/>
      <c r="Q209" s="131"/>
      <c r="R209" s="131"/>
      <c r="S209" s="131"/>
      <c r="T209" s="131"/>
    </row>
    <row r="210" ht="22.8" customHeight="1" spans="1:20">
      <c r="A210" s="129" t="s">
        <v>343</v>
      </c>
      <c r="B210" s="129" t="s">
        <v>344</v>
      </c>
      <c r="C210" s="129" t="s">
        <v>315</v>
      </c>
      <c r="D210" s="125" t="s">
        <v>408</v>
      </c>
      <c r="E210" s="130" t="s">
        <v>351</v>
      </c>
      <c r="F210" s="131">
        <v>538296.96</v>
      </c>
      <c r="G210" s="131">
        <v>538296.96</v>
      </c>
      <c r="H210" s="131"/>
      <c r="I210" s="131"/>
      <c r="J210" s="131"/>
      <c r="K210" s="131"/>
      <c r="L210" s="131"/>
      <c r="M210" s="131"/>
      <c r="N210" s="131"/>
      <c r="O210" s="131"/>
      <c r="P210" s="131"/>
      <c r="Q210" s="131"/>
      <c r="R210" s="131"/>
      <c r="S210" s="131"/>
      <c r="T210" s="131"/>
    </row>
    <row r="211" ht="22.8" customHeight="1" spans="1:20">
      <c r="A211" s="129" t="s">
        <v>347</v>
      </c>
      <c r="B211" s="129" t="s">
        <v>315</v>
      </c>
      <c r="C211" s="129" t="s">
        <v>312</v>
      </c>
      <c r="D211" s="125" t="s">
        <v>408</v>
      </c>
      <c r="E211" s="130" t="s">
        <v>349</v>
      </c>
      <c r="F211" s="131">
        <v>807445.44</v>
      </c>
      <c r="G211" s="131">
        <v>807445.44</v>
      </c>
      <c r="H211" s="131"/>
      <c r="I211" s="131"/>
      <c r="J211" s="131"/>
      <c r="K211" s="131"/>
      <c r="L211" s="131"/>
      <c r="M211" s="131"/>
      <c r="N211" s="131"/>
      <c r="O211" s="131"/>
      <c r="P211" s="131"/>
      <c r="Q211" s="131"/>
      <c r="R211" s="131"/>
      <c r="S211" s="131"/>
      <c r="T211" s="131"/>
    </row>
    <row r="212" ht="22.8" customHeight="1" spans="1:20">
      <c r="A212" s="128"/>
      <c r="B212" s="128"/>
      <c r="C212" s="128"/>
      <c r="D212" s="124" t="s">
        <v>233</v>
      </c>
      <c r="E212" s="124" t="s">
        <v>234</v>
      </c>
      <c r="F212" s="139">
        <v>11533054.98</v>
      </c>
      <c r="G212" s="139">
        <v>3213442.98</v>
      </c>
      <c r="H212" s="139"/>
      <c r="I212" s="139"/>
      <c r="J212" s="139"/>
      <c r="K212" s="139">
        <v>8319612</v>
      </c>
      <c r="L212" s="139"/>
      <c r="M212" s="139"/>
      <c r="N212" s="139"/>
      <c r="O212" s="139"/>
      <c r="P212" s="139"/>
      <c r="Q212" s="139"/>
      <c r="R212" s="139"/>
      <c r="S212" s="139"/>
      <c r="T212" s="139"/>
    </row>
    <row r="213" ht="22.8" customHeight="1" spans="1:20">
      <c r="A213" s="129" t="s">
        <v>311</v>
      </c>
      <c r="B213" s="129" t="s">
        <v>315</v>
      </c>
      <c r="C213" s="129" t="s">
        <v>315</v>
      </c>
      <c r="D213" s="125" t="s">
        <v>409</v>
      </c>
      <c r="E213" s="130" t="s">
        <v>319</v>
      </c>
      <c r="F213" s="131">
        <v>8896684.26</v>
      </c>
      <c r="G213" s="131">
        <v>577072.26</v>
      </c>
      <c r="H213" s="131"/>
      <c r="I213" s="131"/>
      <c r="J213" s="131"/>
      <c r="K213" s="131">
        <v>8319612</v>
      </c>
      <c r="L213" s="131"/>
      <c r="M213" s="131"/>
      <c r="N213" s="131"/>
      <c r="O213" s="131"/>
      <c r="P213" s="131"/>
      <c r="Q213" s="131"/>
      <c r="R213" s="131"/>
      <c r="S213" s="131"/>
      <c r="T213" s="131"/>
    </row>
    <row r="214" ht="22.8" customHeight="1" spans="1:20">
      <c r="A214" s="129" t="s">
        <v>340</v>
      </c>
      <c r="B214" s="129" t="s">
        <v>326</v>
      </c>
      <c r="C214" s="129" t="s">
        <v>326</v>
      </c>
      <c r="D214" s="125" t="s">
        <v>409</v>
      </c>
      <c r="E214" s="130" t="s">
        <v>342</v>
      </c>
      <c r="F214" s="131">
        <v>1171720.32</v>
      </c>
      <c r="G214" s="131">
        <v>1171720.32</v>
      </c>
      <c r="H214" s="131"/>
      <c r="I214" s="131"/>
      <c r="J214" s="131"/>
      <c r="K214" s="131"/>
      <c r="L214" s="131"/>
      <c r="M214" s="131"/>
      <c r="N214" s="131"/>
      <c r="O214" s="131"/>
      <c r="P214" s="131"/>
      <c r="Q214" s="131"/>
      <c r="R214" s="131"/>
      <c r="S214" s="131"/>
      <c r="T214" s="131"/>
    </row>
    <row r="215" ht="22.8" customHeight="1" spans="1:20">
      <c r="A215" s="129" t="s">
        <v>343</v>
      </c>
      <c r="B215" s="129" t="s">
        <v>344</v>
      </c>
      <c r="C215" s="129" t="s">
        <v>315</v>
      </c>
      <c r="D215" s="125" t="s">
        <v>409</v>
      </c>
      <c r="E215" s="130" t="s">
        <v>351</v>
      </c>
      <c r="F215" s="131">
        <v>585860.16</v>
      </c>
      <c r="G215" s="131">
        <v>585860.16</v>
      </c>
      <c r="H215" s="131"/>
      <c r="I215" s="131"/>
      <c r="J215" s="131"/>
      <c r="K215" s="131"/>
      <c r="L215" s="131"/>
      <c r="M215" s="131"/>
      <c r="N215" s="131"/>
      <c r="O215" s="131"/>
      <c r="P215" s="131"/>
      <c r="Q215" s="131"/>
      <c r="R215" s="131"/>
      <c r="S215" s="131"/>
      <c r="T215" s="131"/>
    </row>
    <row r="216" ht="22.8" customHeight="1" spans="1:20">
      <c r="A216" s="129" t="s">
        <v>347</v>
      </c>
      <c r="B216" s="129" t="s">
        <v>315</v>
      </c>
      <c r="C216" s="129" t="s">
        <v>312</v>
      </c>
      <c r="D216" s="125" t="s">
        <v>409</v>
      </c>
      <c r="E216" s="130" t="s">
        <v>349</v>
      </c>
      <c r="F216" s="131">
        <v>878790.24</v>
      </c>
      <c r="G216" s="131">
        <v>878790.24</v>
      </c>
      <c r="H216" s="131"/>
      <c r="I216" s="131"/>
      <c r="J216" s="131"/>
      <c r="K216" s="131"/>
      <c r="L216" s="131"/>
      <c r="M216" s="131"/>
      <c r="N216" s="131"/>
      <c r="O216" s="131"/>
      <c r="P216" s="131"/>
      <c r="Q216" s="131"/>
      <c r="R216" s="131"/>
      <c r="S216" s="131"/>
      <c r="T216" s="131"/>
    </row>
    <row r="217" ht="22.8" customHeight="1" spans="1:20">
      <c r="A217" s="128"/>
      <c r="B217" s="128"/>
      <c r="C217" s="128"/>
      <c r="D217" s="124" t="s">
        <v>235</v>
      </c>
      <c r="E217" s="124" t="s">
        <v>236</v>
      </c>
      <c r="F217" s="139">
        <v>5694740.46</v>
      </c>
      <c r="G217" s="139">
        <v>1566584.46</v>
      </c>
      <c r="H217" s="139"/>
      <c r="I217" s="139"/>
      <c r="J217" s="139"/>
      <c r="K217" s="139">
        <v>4128156</v>
      </c>
      <c r="L217" s="139"/>
      <c r="M217" s="139"/>
      <c r="N217" s="139"/>
      <c r="O217" s="139"/>
      <c r="P217" s="139"/>
      <c r="Q217" s="139"/>
      <c r="R217" s="139"/>
      <c r="S217" s="139"/>
      <c r="T217" s="139"/>
    </row>
    <row r="218" ht="22.8" customHeight="1" spans="1:20">
      <c r="A218" s="129" t="s">
        <v>311</v>
      </c>
      <c r="B218" s="129" t="s">
        <v>315</v>
      </c>
      <c r="C218" s="129" t="s">
        <v>315</v>
      </c>
      <c r="D218" s="125" t="s">
        <v>410</v>
      </c>
      <c r="E218" s="130" t="s">
        <v>319</v>
      </c>
      <c r="F218" s="131">
        <v>4409484.3</v>
      </c>
      <c r="G218" s="131">
        <v>281328.3</v>
      </c>
      <c r="H218" s="131"/>
      <c r="I218" s="131"/>
      <c r="J218" s="131"/>
      <c r="K218" s="131">
        <v>4128156</v>
      </c>
      <c r="L218" s="131"/>
      <c r="M218" s="131"/>
      <c r="N218" s="131"/>
      <c r="O218" s="131"/>
      <c r="P218" s="131"/>
      <c r="Q218" s="131"/>
      <c r="R218" s="131"/>
      <c r="S218" s="131"/>
      <c r="T218" s="131"/>
    </row>
    <row r="219" ht="22.8" customHeight="1" spans="1:20">
      <c r="A219" s="129" t="s">
        <v>340</v>
      </c>
      <c r="B219" s="129" t="s">
        <v>326</v>
      </c>
      <c r="C219" s="129" t="s">
        <v>326</v>
      </c>
      <c r="D219" s="125" t="s">
        <v>410</v>
      </c>
      <c r="E219" s="130" t="s">
        <v>342</v>
      </c>
      <c r="F219" s="131">
        <v>571224.96</v>
      </c>
      <c r="G219" s="131">
        <v>571224.96</v>
      </c>
      <c r="H219" s="131"/>
      <c r="I219" s="131"/>
      <c r="J219" s="131"/>
      <c r="K219" s="131"/>
      <c r="L219" s="131"/>
      <c r="M219" s="131"/>
      <c r="N219" s="131"/>
      <c r="O219" s="131"/>
      <c r="P219" s="131"/>
      <c r="Q219" s="131"/>
      <c r="R219" s="131"/>
      <c r="S219" s="131"/>
      <c r="T219" s="131"/>
    </row>
    <row r="220" ht="22.8" customHeight="1" spans="1:20">
      <c r="A220" s="129" t="s">
        <v>343</v>
      </c>
      <c r="B220" s="129" t="s">
        <v>344</v>
      </c>
      <c r="C220" s="129" t="s">
        <v>315</v>
      </c>
      <c r="D220" s="125" t="s">
        <v>410</v>
      </c>
      <c r="E220" s="130" t="s">
        <v>351</v>
      </c>
      <c r="F220" s="131">
        <v>285612.48</v>
      </c>
      <c r="G220" s="131">
        <v>285612.48</v>
      </c>
      <c r="H220" s="131"/>
      <c r="I220" s="131"/>
      <c r="J220" s="131"/>
      <c r="K220" s="131"/>
      <c r="L220" s="131"/>
      <c r="M220" s="131"/>
      <c r="N220" s="131"/>
      <c r="O220" s="131"/>
      <c r="P220" s="131"/>
      <c r="Q220" s="131"/>
      <c r="R220" s="131"/>
      <c r="S220" s="131"/>
      <c r="T220" s="131"/>
    </row>
    <row r="221" ht="22.8" customHeight="1" spans="1:20">
      <c r="A221" s="129" t="s">
        <v>347</v>
      </c>
      <c r="B221" s="129" t="s">
        <v>315</v>
      </c>
      <c r="C221" s="129" t="s">
        <v>312</v>
      </c>
      <c r="D221" s="125" t="s">
        <v>410</v>
      </c>
      <c r="E221" s="130" t="s">
        <v>349</v>
      </c>
      <c r="F221" s="131">
        <v>428418.72</v>
      </c>
      <c r="G221" s="131">
        <v>428418.72</v>
      </c>
      <c r="H221" s="131"/>
      <c r="I221" s="131"/>
      <c r="J221" s="131"/>
      <c r="K221" s="131"/>
      <c r="L221" s="131"/>
      <c r="M221" s="131"/>
      <c r="N221" s="131"/>
      <c r="O221" s="131"/>
      <c r="P221" s="131"/>
      <c r="Q221" s="131"/>
      <c r="R221" s="131"/>
      <c r="S221" s="131"/>
      <c r="T221" s="131"/>
    </row>
    <row r="222" ht="22.8" customHeight="1" spans="1:20">
      <c r="A222" s="128"/>
      <c r="B222" s="128"/>
      <c r="C222" s="128"/>
      <c r="D222" s="124" t="s">
        <v>237</v>
      </c>
      <c r="E222" s="124" t="s">
        <v>238</v>
      </c>
      <c r="F222" s="139">
        <v>3981476.29</v>
      </c>
      <c r="G222" s="139">
        <v>1094144.29</v>
      </c>
      <c r="H222" s="139"/>
      <c r="I222" s="139"/>
      <c r="J222" s="139"/>
      <c r="K222" s="139">
        <v>2887332</v>
      </c>
      <c r="L222" s="139"/>
      <c r="M222" s="139"/>
      <c r="N222" s="139"/>
      <c r="O222" s="139"/>
      <c r="P222" s="139"/>
      <c r="Q222" s="139"/>
      <c r="R222" s="139"/>
      <c r="S222" s="139"/>
      <c r="T222" s="139"/>
    </row>
    <row r="223" ht="22.8" customHeight="1" spans="1:20">
      <c r="A223" s="129" t="s">
        <v>311</v>
      </c>
      <c r="B223" s="129" t="s">
        <v>315</v>
      </c>
      <c r="C223" s="129" t="s">
        <v>315</v>
      </c>
      <c r="D223" s="125" t="s">
        <v>411</v>
      </c>
      <c r="E223" s="130" t="s">
        <v>319</v>
      </c>
      <c r="F223" s="131">
        <v>3083819.17</v>
      </c>
      <c r="G223" s="131">
        <v>196487.17</v>
      </c>
      <c r="H223" s="131"/>
      <c r="I223" s="131"/>
      <c r="J223" s="131"/>
      <c r="K223" s="131">
        <v>2887332</v>
      </c>
      <c r="L223" s="131"/>
      <c r="M223" s="131"/>
      <c r="N223" s="131"/>
      <c r="O223" s="131"/>
      <c r="P223" s="131"/>
      <c r="Q223" s="131"/>
      <c r="R223" s="131"/>
      <c r="S223" s="131"/>
      <c r="T223" s="131"/>
    </row>
    <row r="224" ht="22.8" customHeight="1" spans="1:20">
      <c r="A224" s="129" t="s">
        <v>340</v>
      </c>
      <c r="B224" s="129" t="s">
        <v>326</v>
      </c>
      <c r="C224" s="129" t="s">
        <v>326</v>
      </c>
      <c r="D224" s="125" t="s">
        <v>411</v>
      </c>
      <c r="E224" s="130" t="s">
        <v>342</v>
      </c>
      <c r="F224" s="131">
        <v>398958.72</v>
      </c>
      <c r="G224" s="131">
        <v>398958.72</v>
      </c>
      <c r="H224" s="131"/>
      <c r="I224" s="131"/>
      <c r="J224" s="131"/>
      <c r="K224" s="131"/>
      <c r="L224" s="131"/>
      <c r="M224" s="131"/>
      <c r="N224" s="131"/>
      <c r="O224" s="131"/>
      <c r="P224" s="131"/>
      <c r="Q224" s="131"/>
      <c r="R224" s="131"/>
      <c r="S224" s="131"/>
      <c r="T224" s="131"/>
    </row>
    <row r="225" ht="22.8" customHeight="1" spans="1:20">
      <c r="A225" s="129" t="s">
        <v>343</v>
      </c>
      <c r="B225" s="129" t="s">
        <v>344</v>
      </c>
      <c r="C225" s="129" t="s">
        <v>315</v>
      </c>
      <c r="D225" s="125" t="s">
        <v>411</v>
      </c>
      <c r="E225" s="130" t="s">
        <v>351</v>
      </c>
      <c r="F225" s="131">
        <v>199479.36</v>
      </c>
      <c r="G225" s="131">
        <v>199479.36</v>
      </c>
      <c r="H225" s="131"/>
      <c r="I225" s="131"/>
      <c r="J225" s="131"/>
      <c r="K225" s="131"/>
      <c r="L225" s="131"/>
      <c r="M225" s="131"/>
      <c r="N225" s="131"/>
      <c r="O225" s="131"/>
      <c r="P225" s="131"/>
      <c r="Q225" s="131"/>
      <c r="R225" s="131"/>
      <c r="S225" s="131"/>
      <c r="T225" s="131"/>
    </row>
    <row r="226" ht="22.8" customHeight="1" spans="1:20">
      <c r="A226" s="129" t="s">
        <v>347</v>
      </c>
      <c r="B226" s="129" t="s">
        <v>315</v>
      </c>
      <c r="C226" s="129" t="s">
        <v>312</v>
      </c>
      <c r="D226" s="125" t="s">
        <v>411</v>
      </c>
      <c r="E226" s="130" t="s">
        <v>349</v>
      </c>
      <c r="F226" s="131">
        <v>299219.04</v>
      </c>
      <c r="G226" s="131">
        <v>299219.04</v>
      </c>
      <c r="H226" s="131"/>
      <c r="I226" s="131"/>
      <c r="J226" s="131"/>
      <c r="K226" s="131"/>
      <c r="L226" s="131"/>
      <c r="M226" s="131"/>
      <c r="N226" s="131"/>
      <c r="O226" s="131"/>
      <c r="P226" s="131"/>
      <c r="Q226" s="131"/>
      <c r="R226" s="131"/>
      <c r="S226" s="131"/>
      <c r="T226" s="131"/>
    </row>
    <row r="227" ht="22.8" customHeight="1" spans="1:20">
      <c r="A227" s="128"/>
      <c r="B227" s="128"/>
      <c r="C227" s="128"/>
      <c r="D227" s="124" t="s">
        <v>239</v>
      </c>
      <c r="E227" s="124" t="s">
        <v>240</v>
      </c>
      <c r="F227" s="139">
        <v>3531900.37</v>
      </c>
      <c r="G227" s="139">
        <v>976284.37</v>
      </c>
      <c r="H227" s="139"/>
      <c r="I227" s="139"/>
      <c r="J227" s="139"/>
      <c r="K227" s="139">
        <v>2555616</v>
      </c>
      <c r="L227" s="139"/>
      <c r="M227" s="139"/>
      <c r="N227" s="139"/>
      <c r="O227" s="139"/>
      <c r="P227" s="139"/>
      <c r="Q227" s="139"/>
      <c r="R227" s="139"/>
      <c r="S227" s="139"/>
      <c r="T227" s="139"/>
    </row>
    <row r="228" ht="22.8" customHeight="1" spans="1:20">
      <c r="A228" s="129" t="s">
        <v>311</v>
      </c>
      <c r="B228" s="129" t="s">
        <v>315</v>
      </c>
      <c r="C228" s="129" t="s">
        <v>315</v>
      </c>
      <c r="D228" s="125" t="s">
        <v>412</v>
      </c>
      <c r="E228" s="130" t="s">
        <v>319</v>
      </c>
      <c r="F228" s="131">
        <v>2730937.81</v>
      </c>
      <c r="G228" s="131">
        <v>175321.81</v>
      </c>
      <c r="H228" s="131"/>
      <c r="I228" s="131"/>
      <c r="J228" s="131"/>
      <c r="K228" s="131">
        <v>2555616</v>
      </c>
      <c r="L228" s="131"/>
      <c r="M228" s="131"/>
      <c r="N228" s="131"/>
      <c r="O228" s="131"/>
      <c r="P228" s="131"/>
      <c r="Q228" s="131"/>
      <c r="R228" s="131"/>
      <c r="S228" s="131"/>
      <c r="T228" s="131"/>
    </row>
    <row r="229" ht="22.8" customHeight="1" spans="1:20">
      <c r="A229" s="129" t="s">
        <v>340</v>
      </c>
      <c r="B229" s="129" t="s">
        <v>326</v>
      </c>
      <c r="C229" s="129" t="s">
        <v>326</v>
      </c>
      <c r="D229" s="125" t="s">
        <v>412</v>
      </c>
      <c r="E229" s="130" t="s">
        <v>342</v>
      </c>
      <c r="F229" s="131">
        <v>355983.36</v>
      </c>
      <c r="G229" s="131">
        <v>355983.36</v>
      </c>
      <c r="H229" s="131"/>
      <c r="I229" s="131"/>
      <c r="J229" s="131"/>
      <c r="K229" s="131"/>
      <c r="L229" s="131"/>
      <c r="M229" s="131"/>
      <c r="N229" s="131"/>
      <c r="O229" s="131"/>
      <c r="P229" s="131"/>
      <c r="Q229" s="131"/>
      <c r="R229" s="131"/>
      <c r="S229" s="131"/>
      <c r="T229" s="131"/>
    </row>
    <row r="230" ht="22.8" customHeight="1" spans="1:20">
      <c r="A230" s="129" t="s">
        <v>343</v>
      </c>
      <c r="B230" s="129" t="s">
        <v>344</v>
      </c>
      <c r="C230" s="129" t="s">
        <v>315</v>
      </c>
      <c r="D230" s="125" t="s">
        <v>412</v>
      </c>
      <c r="E230" s="130" t="s">
        <v>351</v>
      </c>
      <c r="F230" s="131">
        <v>177991.68</v>
      </c>
      <c r="G230" s="131">
        <v>177991.68</v>
      </c>
      <c r="H230" s="131"/>
      <c r="I230" s="131"/>
      <c r="J230" s="131"/>
      <c r="K230" s="131"/>
      <c r="L230" s="131"/>
      <c r="M230" s="131"/>
      <c r="N230" s="131"/>
      <c r="O230" s="131"/>
      <c r="P230" s="131"/>
      <c r="Q230" s="131"/>
      <c r="R230" s="131"/>
      <c r="S230" s="131"/>
      <c r="T230" s="131"/>
    </row>
    <row r="231" ht="22.8" customHeight="1" spans="1:20">
      <c r="A231" s="129" t="s">
        <v>347</v>
      </c>
      <c r="B231" s="129" t="s">
        <v>315</v>
      </c>
      <c r="C231" s="129" t="s">
        <v>312</v>
      </c>
      <c r="D231" s="125" t="s">
        <v>412</v>
      </c>
      <c r="E231" s="130" t="s">
        <v>349</v>
      </c>
      <c r="F231" s="131">
        <v>266987.52</v>
      </c>
      <c r="G231" s="131">
        <v>266987.52</v>
      </c>
      <c r="H231" s="131"/>
      <c r="I231" s="131"/>
      <c r="J231" s="131"/>
      <c r="K231" s="131"/>
      <c r="L231" s="131"/>
      <c r="M231" s="131"/>
      <c r="N231" s="131"/>
      <c r="O231" s="131"/>
      <c r="P231" s="131"/>
      <c r="Q231" s="131"/>
      <c r="R231" s="131"/>
      <c r="S231" s="131"/>
      <c r="T231" s="131"/>
    </row>
    <row r="232" ht="22.8" customHeight="1" spans="1:20">
      <c r="A232" s="128"/>
      <c r="B232" s="128"/>
      <c r="C232" s="128"/>
      <c r="D232" s="124" t="s">
        <v>241</v>
      </c>
      <c r="E232" s="124" t="s">
        <v>242</v>
      </c>
      <c r="F232" s="139">
        <v>2926233.43</v>
      </c>
      <c r="G232" s="139">
        <v>807453.43</v>
      </c>
      <c r="H232" s="139"/>
      <c r="I232" s="139"/>
      <c r="J232" s="139"/>
      <c r="K232" s="139">
        <v>2118780</v>
      </c>
      <c r="L232" s="139"/>
      <c r="M232" s="139"/>
      <c r="N232" s="139"/>
      <c r="O232" s="139"/>
      <c r="P232" s="139"/>
      <c r="Q232" s="139"/>
      <c r="R232" s="139"/>
      <c r="S232" s="139"/>
      <c r="T232" s="139"/>
    </row>
    <row r="233" ht="22.8" customHeight="1" spans="1:20">
      <c r="A233" s="129" t="s">
        <v>311</v>
      </c>
      <c r="B233" s="129" t="s">
        <v>315</v>
      </c>
      <c r="C233" s="129" t="s">
        <v>315</v>
      </c>
      <c r="D233" s="125" t="s">
        <v>413</v>
      </c>
      <c r="E233" s="130" t="s">
        <v>319</v>
      </c>
      <c r="F233" s="131">
        <v>2263783.03</v>
      </c>
      <c r="G233" s="131">
        <v>145003.03</v>
      </c>
      <c r="H233" s="131"/>
      <c r="I233" s="131"/>
      <c r="J233" s="131"/>
      <c r="K233" s="131">
        <v>2118780</v>
      </c>
      <c r="L233" s="131"/>
      <c r="M233" s="131"/>
      <c r="N233" s="131"/>
      <c r="O233" s="131"/>
      <c r="P233" s="131"/>
      <c r="Q233" s="131"/>
      <c r="R233" s="131"/>
      <c r="S233" s="131"/>
      <c r="T233" s="131"/>
    </row>
    <row r="234" ht="22.8" customHeight="1" spans="1:20">
      <c r="A234" s="129" t="s">
        <v>340</v>
      </c>
      <c r="B234" s="129" t="s">
        <v>326</v>
      </c>
      <c r="C234" s="129" t="s">
        <v>326</v>
      </c>
      <c r="D234" s="125" t="s">
        <v>413</v>
      </c>
      <c r="E234" s="130" t="s">
        <v>342</v>
      </c>
      <c r="F234" s="131">
        <v>294422.4</v>
      </c>
      <c r="G234" s="131">
        <v>294422.4</v>
      </c>
      <c r="H234" s="131"/>
      <c r="I234" s="131"/>
      <c r="J234" s="131"/>
      <c r="K234" s="131"/>
      <c r="L234" s="131"/>
      <c r="M234" s="131"/>
      <c r="N234" s="131"/>
      <c r="O234" s="131"/>
      <c r="P234" s="131"/>
      <c r="Q234" s="131"/>
      <c r="R234" s="131"/>
      <c r="S234" s="131"/>
      <c r="T234" s="131"/>
    </row>
    <row r="235" ht="22.8" customHeight="1" spans="1:20">
      <c r="A235" s="129" t="s">
        <v>343</v>
      </c>
      <c r="B235" s="129" t="s">
        <v>344</v>
      </c>
      <c r="C235" s="129" t="s">
        <v>315</v>
      </c>
      <c r="D235" s="125" t="s">
        <v>413</v>
      </c>
      <c r="E235" s="130" t="s">
        <v>351</v>
      </c>
      <c r="F235" s="131">
        <v>147211.2</v>
      </c>
      <c r="G235" s="131">
        <v>147211.2</v>
      </c>
      <c r="H235" s="131"/>
      <c r="I235" s="131"/>
      <c r="J235" s="131"/>
      <c r="K235" s="131"/>
      <c r="L235" s="131"/>
      <c r="M235" s="131"/>
      <c r="N235" s="131"/>
      <c r="O235" s="131"/>
      <c r="P235" s="131"/>
      <c r="Q235" s="131"/>
      <c r="R235" s="131"/>
      <c r="S235" s="131"/>
      <c r="T235" s="131"/>
    </row>
    <row r="236" ht="22.8" customHeight="1" spans="1:20">
      <c r="A236" s="129" t="s">
        <v>347</v>
      </c>
      <c r="B236" s="129" t="s">
        <v>315</v>
      </c>
      <c r="C236" s="129" t="s">
        <v>312</v>
      </c>
      <c r="D236" s="125" t="s">
        <v>413</v>
      </c>
      <c r="E236" s="130" t="s">
        <v>349</v>
      </c>
      <c r="F236" s="131">
        <v>220816.8</v>
      </c>
      <c r="G236" s="131">
        <v>220816.8</v>
      </c>
      <c r="H236" s="131"/>
      <c r="I236" s="131"/>
      <c r="J236" s="131"/>
      <c r="K236" s="131"/>
      <c r="L236" s="131"/>
      <c r="M236" s="131"/>
      <c r="N236" s="131"/>
      <c r="O236" s="131"/>
      <c r="P236" s="131"/>
      <c r="Q236" s="131"/>
      <c r="R236" s="131"/>
      <c r="S236" s="131"/>
      <c r="T236" s="131"/>
    </row>
    <row r="237" ht="22.8" customHeight="1" spans="1:20">
      <c r="A237" s="128"/>
      <c r="B237" s="128"/>
      <c r="C237" s="128"/>
      <c r="D237" s="124" t="s">
        <v>243</v>
      </c>
      <c r="E237" s="124" t="s">
        <v>244</v>
      </c>
      <c r="F237" s="139">
        <v>6948983.68</v>
      </c>
      <c r="G237" s="139">
        <v>1955759.68</v>
      </c>
      <c r="H237" s="139"/>
      <c r="I237" s="139"/>
      <c r="J237" s="139"/>
      <c r="K237" s="139">
        <v>4993224</v>
      </c>
      <c r="L237" s="139"/>
      <c r="M237" s="139"/>
      <c r="N237" s="139"/>
      <c r="O237" s="139"/>
      <c r="P237" s="139"/>
      <c r="Q237" s="139"/>
      <c r="R237" s="139"/>
      <c r="S237" s="139"/>
      <c r="T237" s="139"/>
    </row>
    <row r="238" ht="22.8" customHeight="1" spans="1:20">
      <c r="A238" s="129" t="s">
        <v>311</v>
      </c>
      <c r="B238" s="129" t="s">
        <v>315</v>
      </c>
      <c r="C238" s="129" t="s">
        <v>320</v>
      </c>
      <c r="D238" s="125" t="s">
        <v>414</v>
      </c>
      <c r="E238" s="130" t="s">
        <v>322</v>
      </c>
      <c r="F238" s="131">
        <v>5344440.64</v>
      </c>
      <c r="G238" s="131">
        <v>351216.64</v>
      </c>
      <c r="H238" s="131"/>
      <c r="I238" s="131"/>
      <c r="J238" s="131"/>
      <c r="K238" s="131">
        <v>4993224</v>
      </c>
      <c r="L238" s="131"/>
      <c r="M238" s="131"/>
      <c r="N238" s="131"/>
      <c r="O238" s="131"/>
      <c r="P238" s="131"/>
      <c r="Q238" s="131"/>
      <c r="R238" s="131"/>
      <c r="S238" s="131"/>
      <c r="T238" s="131"/>
    </row>
    <row r="239" ht="22.8" customHeight="1" spans="1:20">
      <c r="A239" s="129" t="s">
        <v>340</v>
      </c>
      <c r="B239" s="129" t="s">
        <v>326</v>
      </c>
      <c r="C239" s="129" t="s">
        <v>326</v>
      </c>
      <c r="D239" s="125" t="s">
        <v>414</v>
      </c>
      <c r="E239" s="130" t="s">
        <v>342</v>
      </c>
      <c r="F239" s="131">
        <v>713130.24</v>
      </c>
      <c r="G239" s="131">
        <v>713130.24</v>
      </c>
      <c r="H239" s="131"/>
      <c r="I239" s="131"/>
      <c r="J239" s="131"/>
      <c r="K239" s="131"/>
      <c r="L239" s="131"/>
      <c r="M239" s="131"/>
      <c r="N239" s="131"/>
      <c r="O239" s="131"/>
      <c r="P239" s="131"/>
      <c r="Q239" s="131"/>
      <c r="R239" s="131"/>
      <c r="S239" s="131"/>
      <c r="T239" s="131"/>
    </row>
    <row r="240" ht="22.8" customHeight="1" spans="1:20">
      <c r="A240" s="129" t="s">
        <v>343</v>
      </c>
      <c r="B240" s="129" t="s">
        <v>344</v>
      </c>
      <c r="C240" s="129" t="s">
        <v>315</v>
      </c>
      <c r="D240" s="125" t="s">
        <v>414</v>
      </c>
      <c r="E240" s="130" t="s">
        <v>351</v>
      </c>
      <c r="F240" s="131">
        <v>356565.12</v>
      </c>
      <c r="G240" s="131">
        <v>356565.12</v>
      </c>
      <c r="H240" s="131"/>
      <c r="I240" s="131"/>
      <c r="J240" s="131"/>
      <c r="K240" s="131"/>
      <c r="L240" s="131"/>
      <c r="M240" s="131"/>
      <c r="N240" s="131"/>
      <c r="O240" s="131"/>
      <c r="P240" s="131"/>
      <c r="Q240" s="131"/>
      <c r="R240" s="131"/>
      <c r="S240" s="131"/>
      <c r="T240" s="131"/>
    </row>
    <row r="241" ht="22.8" customHeight="1" spans="1:20">
      <c r="A241" s="129" t="s">
        <v>347</v>
      </c>
      <c r="B241" s="129" t="s">
        <v>315</v>
      </c>
      <c r="C241" s="129" t="s">
        <v>312</v>
      </c>
      <c r="D241" s="125" t="s">
        <v>414</v>
      </c>
      <c r="E241" s="130" t="s">
        <v>349</v>
      </c>
      <c r="F241" s="131">
        <v>534847.68</v>
      </c>
      <c r="G241" s="131">
        <v>534847.68</v>
      </c>
      <c r="H241" s="131"/>
      <c r="I241" s="131"/>
      <c r="J241" s="131"/>
      <c r="K241" s="131"/>
      <c r="L241" s="131"/>
      <c r="M241" s="131"/>
      <c r="N241" s="131"/>
      <c r="O241" s="131"/>
      <c r="P241" s="131"/>
      <c r="Q241" s="131"/>
      <c r="R241" s="131"/>
      <c r="S241" s="131"/>
      <c r="T241" s="131"/>
    </row>
    <row r="242" ht="22.8" customHeight="1" spans="1:20">
      <c r="A242" s="128"/>
      <c r="B242" s="128"/>
      <c r="C242" s="128"/>
      <c r="D242" s="124" t="s">
        <v>245</v>
      </c>
      <c r="E242" s="124" t="s">
        <v>246</v>
      </c>
      <c r="F242" s="139">
        <v>6314705.36</v>
      </c>
      <c r="G242" s="139">
        <v>1767809.36</v>
      </c>
      <c r="H242" s="139"/>
      <c r="I242" s="139"/>
      <c r="J242" s="139"/>
      <c r="K242" s="139">
        <v>4546896</v>
      </c>
      <c r="L242" s="139"/>
      <c r="M242" s="139"/>
      <c r="N242" s="139"/>
      <c r="O242" s="139"/>
      <c r="P242" s="139"/>
      <c r="Q242" s="139"/>
      <c r="R242" s="139"/>
      <c r="S242" s="139"/>
      <c r="T242" s="139"/>
    </row>
    <row r="243" ht="22.8" customHeight="1" spans="1:20">
      <c r="A243" s="129" t="s">
        <v>311</v>
      </c>
      <c r="B243" s="129" t="s">
        <v>315</v>
      </c>
      <c r="C243" s="129" t="s">
        <v>315</v>
      </c>
      <c r="D243" s="125" t="s">
        <v>415</v>
      </c>
      <c r="E243" s="130" t="s">
        <v>319</v>
      </c>
      <c r="F243" s="131">
        <v>4864360.4</v>
      </c>
      <c r="G243" s="131">
        <v>317464.4</v>
      </c>
      <c r="H243" s="131"/>
      <c r="I243" s="131"/>
      <c r="J243" s="131"/>
      <c r="K243" s="131">
        <v>4546896</v>
      </c>
      <c r="L243" s="131"/>
      <c r="M243" s="131"/>
      <c r="N243" s="131"/>
      <c r="O243" s="131"/>
      <c r="P243" s="131"/>
      <c r="Q243" s="131"/>
      <c r="R243" s="131"/>
      <c r="S243" s="131"/>
      <c r="T243" s="131"/>
    </row>
    <row r="244" ht="22.8" customHeight="1" spans="1:20">
      <c r="A244" s="129" t="s">
        <v>340</v>
      </c>
      <c r="B244" s="129" t="s">
        <v>326</v>
      </c>
      <c r="C244" s="129" t="s">
        <v>326</v>
      </c>
      <c r="D244" s="125" t="s">
        <v>415</v>
      </c>
      <c r="E244" s="130" t="s">
        <v>342</v>
      </c>
      <c r="F244" s="131">
        <v>644597.76</v>
      </c>
      <c r="G244" s="131">
        <v>644597.76</v>
      </c>
      <c r="H244" s="131"/>
      <c r="I244" s="131"/>
      <c r="J244" s="131"/>
      <c r="K244" s="131"/>
      <c r="L244" s="131"/>
      <c r="M244" s="131"/>
      <c r="N244" s="131"/>
      <c r="O244" s="131"/>
      <c r="P244" s="131"/>
      <c r="Q244" s="131"/>
      <c r="R244" s="131"/>
      <c r="S244" s="131"/>
      <c r="T244" s="131"/>
    </row>
    <row r="245" ht="22.8" customHeight="1" spans="1:20">
      <c r="A245" s="129" t="s">
        <v>343</v>
      </c>
      <c r="B245" s="129" t="s">
        <v>344</v>
      </c>
      <c r="C245" s="129" t="s">
        <v>315</v>
      </c>
      <c r="D245" s="125" t="s">
        <v>415</v>
      </c>
      <c r="E245" s="130" t="s">
        <v>351</v>
      </c>
      <c r="F245" s="131">
        <v>322298.88</v>
      </c>
      <c r="G245" s="131">
        <v>322298.88</v>
      </c>
      <c r="H245" s="131"/>
      <c r="I245" s="131"/>
      <c r="J245" s="131"/>
      <c r="K245" s="131"/>
      <c r="L245" s="131"/>
      <c r="M245" s="131"/>
      <c r="N245" s="131"/>
      <c r="O245" s="131"/>
      <c r="P245" s="131"/>
      <c r="Q245" s="131"/>
      <c r="R245" s="131"/>
      <c r="S245" s="131"/>
      <c r="T245" s="131"/>
    </row>
    <row r="246" ht="22.8" customHeight="1" spans="1:20">
      <c r="A246" s="129" t="s">
        <v>347</v>
      </c>
      <c r="B246" s="129" t="s">
        <v>315</v>
      </c>
      <c r="C246" s="129" t="s">
        <v>312</v>
      </c>
      <c r="D246" s="125" t="s">
        <v>415</v>
      </c>
      <c r="E246" s="130" t="s">
        <v>349</v>
      </c>
      <c r="F246" s="131">
        <v>483448.32</v>
      </c>
      <c r="G246" s="131">
        <v>483448.32</v>
      </c>
      <c r="H246" s="131"/>
      <c r="I246" s="131"/>
      <c r="J246" s="131"/>
      <c r="K246" s="131"/>
      <c r="L246" s="131"/>
      <c r="M246" s="131"/>
      <c r="N246" s="131"/>
      <c r="O246" s="131"/>
      <c r="P246" s="131"/>
      <c r="Q246" s="131"/>
      <c r="R246" s="131"/>
      <c r="S246" s="131"/>
      <c r="T246" s="131"/>
    </row>
    <row r="247" ht="22.8" customHeight="1" spans="1:20">
      <c r="A247" s="128"/>
      <c r="B247" s="128"/>
      <c r="C247" s="128"/>
      <c r="D247" s="124" t="s">
        <v>247</v>
      </c>
      <c r="E247" s="124" t="s">
        <v>248</v>
      </c>
      <c r="F247" s="139">
        <v>6818410.58</v>
      </c>
      <c r="G247" s="139">
        <v>6818410.58</v>
      </c>
      <c r="H247" s="139"/>
      <c r="I247" s="139"/>
      <c r="J247" s="139"/>
      <c r="K247" s="139"/>
      <c r="L247" s="139"/>
      <c r="M247" s="139"/>
      <c r="N247" s="139"/>
      <c r="O247" s="139"/>
      <c r="P247" s="139"/>
      <c r="Q247" s="139"/>
      <c r="R247" s="139"/>
      <c r="S247" s="139"/>
      <c r="T247" s="139"/>
    </row>
    <row r="248" ht="22.8" customHeight="1" spans="1:20">
      <c r="A248" s="129" t="s">
        <v>311</v>
      </c>
      <c r="B248" s="129" t="s">
        <v>315</v>
      </c>
      <c r="C248" s="129" t="s">
        <v>315</v>
      </c>
      <c r="D248" s="125" t="s">
        <v>416</v>
      </c>
      <c r="E248" s="130" t="s">
        <v>319</v>
      </c>
      <c r="F248" s="131">
        <v>5278766.9</v>
      </c>
      <c r="G248" s="131">
        <v>5278766.9</v>
      </c>
      <c r="H248" s="131"/>
      <c r="I248" s="131"/>
      <c r="J248" s="131"/>
      <c r="K248" s="131"/>
      <c r="L248" s="131"/>
      <c r="M248" s="131"/>
      <c r="N248" s="131"/>
      <c r="O248" s="131"/>
      <c r="P248" s="131"/>
      <c r="Q248" s="131"/>
      <c r="R248" s="131"/>
      <c r="S248" s="131"/>
      <c r="T248" s="131"/>
    </row>
    <row r="249" ht="22.8" customHeight="1" spans="1:20">
      <c r="A249" s="129" t="s">
        <v>340</v>
      </c>
      <c r="B249" s="129" t="s">
        <v>326</v>
      </c>
      <c r="C249" s="129" t="s">
        <v>326</v>
      </c>
      <c r="D249" s="125" t="s">
        <v>416</v>
      </c>
      <c r="E249" s="130" t="s">
        <v>342</v>
      </c>
      <c r="F249" s="131">
        <v>684286.08</v>
      </c>
      <c r="G249" s="131">
        <v>684286.08</v>
      </c>
      <c r="H249" s="131"/>
      <c r="I249" s="131"/>
      <c r="J249" s="131"/>
      <c r="K249" s="131"/>
      <c r="L249" s="131"/>
      <c r="M249" s="131"/>
      <c r="N249" s="131"/>
      <c r="O249" s="131"/>
      <c r="P249" s="131"/>
      <c r="Q249" s="131"/>
      <c r="R249" s="131"/>
      <c r="S249" s="131"/>
      <c r="T249" s="131"/>
    </row>
    <row r="250" ht="22.8" customHeight="1" spans="1:20">
      <c r="A250" s="129" t="s">
        <v>343</v>
      </c>
      <c r="B250" s="129" t="s">
        <v>344</v>
      </c>
      <c r="C250" s="129" t="s">
        <v>315</v>
      </c>
      <c r="D250" s="125" t="s">
        <v>416</v>
      </c>
      <c r="E250" s="130" t="s">
        <v>351</v>
      </c>
      <c r="F250" s="131">
        <v>342143.04</v>
      </c>
      <c r="G250" s="131">
        <v>342143.04</v>
      </c>
      <c r="H250" s="131"/>
      <c r="I250" s="131"/>
      <c r="J250" s="131"/>
      <c r="K250" s="131"/>
      <c r="L250" s="131"/>
      <c r="M250" s="131"/>
      <c r="N250" s="131"/>
      <c r="O250" s="131"/>
      <c r="P250" s="131"/>
      <c r="Q250" s="131"/>
      <c r="R250" s="131"/>
      <c r="S250" s="131"/>
      <c r="T250" s="131"/>
    </row>
    <row r="251" ht="22.8" customHeight="1" spans="1:20">
      <c r="A251" s="129" t="s">
        <v>347</v>
      </c>
      <c r="B251" s="129" t="s">
        <v>315</v>
      </c>
      <c r="C251" s="129" t="s">
        <v>312</v>
      </c>
      <c r="D251" s="125" t="s">
        <v>416</v>
      </c>
      <c r="E251" s="130" t="s">
        <v>349</v>
      </c>
      <c r="F251" s="131">
        <v>513214.56</v>
      </c>
      <c r="G251" s="131">
        <v>513214.56</v>
      </c>
      <c r="H251" s="131"/>
      <c r="I251" s="131"/>
      <c r="J251" s="131"/>
      <c r="K251" s="131"/>
      <c r="L251" s="131"/>
      <c r="M251" s="131"/>
      <c r="N251" s="131"/>
      <c r="O251" s="131"/>
      <c r="P251" s="131"/>
      <c r="Q251" s="131"/>
      <c r="R251" s="131"/>
      <c r="S251" s="131"/>
      <c r="T251" s="131"/>
    </row>
    <row r="252" ht="22.8" customHeight="1" spans="1:20">
      <c r="A252" s="128"/>
      <c r="B252" s="128"/>
      <c r="C252" s="128"/>
      <c r="D252" s="124" t="s">
        <v>249</v>
      </c>
      <c r="E252" s="124" t="s">
        <v>250</v>
      </c>
      <c r="F252" s="139">
        <v>9286284.08</v>
      </c>
      <c r="G252" s="139">
        <v>2629788.08</v>
      </c>
      <c r="H252" s="139"/>
      <c r="I252" s="139"/>
      <c r="J252" s="139"/>
      <c r="K252" s="139">
        <v>6656496</v>
      </c>
      <c r="L252" s="139"/>
      <c r="M252" s="139"/>
      <c r="N252" s="139"/>
      <c r="O252" s="139"/>
      <c r="P252" s="139"/>
      <c r="Q252" s="139"/>
      <c r="R252" s="139"/>
      <c r="S252" s="139"/>
      <c r="T252" s="139"/>
    </row>
    <row r="253" ht="22.8" customHeight="1" spans="1:20">
      <c r="A253" s="129" t="s">
        <v>311</v>
      </c>
      <c r="B253" s="129" t="s">
        <v>315</v>
      </c>
      <c r="C253" s="129" t="s">
        <v>320</v>
      </c>
      <c r="D253" s="125" t="s">
        <v>417</v>
      </c>
      <c r="E253" s="130" t="s">
        <v>322</v>
      </c>
      <c r="F253" s="131">
        <v>7128755.12</v>
      </c>
      <c r="G253" s="131">
        <v>472259.12</v>
      </c>
      <c r="H253" s="131"/>
      <c r="I253" s="131"/>
      <c r="J253" s="131"/>
      <c r="K253" s="131">
        <v>6656496</v>
      </c>
      <c r="L253" s="131"/>
      <c r="M253" s="131"/>
      <c r="N253" s="131"/>
      <c r="O253" s="131"/>
      <c r="P253" s="131"/>
      <c r="Q253" s="131"/>
      <c r="R253" s="131"/>
      <c r="S253" s="131"/>
      <c r="T253" s="131"/>
    </row>
    <row r="254" ht="22.8" customHeight="1" spans="1:20">
      <c r="A254" s="129" t="s">
        <v>340</v>
      </c>
      <c r="B254" s="129" t="s">
        <v>326</v>
      </c>
      <c r="C254" s="129" t="s">
        <v>326</v>
      </c>
      <c r="D254" s="125" t="s">
        <v>417</v>
      </c>
      <c r="E254" s="130" t="s">
        <v>342</v>
      </c>
      <c r="F254" s="131">
        <v>958901.76</v>
      </c>
      <c r="G254" s="131">
        <v>958901.76</v>
      </c>
      <c r="H254" s="131"/>
      <c r="I254" s="131"/>
      <c r="J254" s="131"/>
      <c r="K254" s="131"/>
      <c r="L254" s="131"/>
      <c r="M254" s="131"/>
      <c r="N254" s="131"/>
      <c r="O254" s="131"/>
      <c r="P254" s="131"/>
      <c r="Q254" s="131"/>
      <c r="R254" s="131"/>
      <c r="S254" s="131"/>
      <c r="T254" s="131"/>
    </row>
    <row r="255" ht="22.8" customHeight="1" spans="1:20">
      <c r="A255" s="129" t="s">
        <v>343</v>
      </c>
      <c r="B255" s="129" t="s">
        <v>344</v>
      </c>
      <c r="C255" s="129" t="s">
        <v>315</v>
      </c>
      <c r="D255" s="125" t="s">
        <v>417</v>
      </c>
      <c r="E255" s="130" t="s">
        <v>351</v>
      </c>
      <c r="F255" s="131">
        <v>479450.88</v>
      </c>
      <c r="G255" s="131">
        <v>479450.88</v>
      </c>
      <c r="H255" s="131"/>
      <c r="I255" s="131"/>
      <c r="J255" s="131"/>
      <c r="K255" s="131"/>
      <c r="L255" s="131"/>
      <c r="M255" s="131"/>
      <c r="N255" s="131"/>
      <c r="O255" s="131"/>
      <c r="P255" s="131"/>
      <c r="Q255" s="131"/>
      <c r="R255" s="131"/>
      <c r="S255" s="131"/>
      <c r="T255" s="131"/>
    </row>
    <row r="256" ht="22.8" customHeight="1" spans="1:20">
      <c r="A256" s="129" t="s">
        <v>347</v>
      </c>
      <c r="B256" s="129" t="s">
        <v>315</v>
      </c>
      <c r="C256" s="129" t="s">
        <v>312</v>
      </c>
      <c r="D256" s="125" t="s">
        <v>417</v>
      </c>
      <c r="E256" s="130" t="s">
        <v>349</v>
      </c>
      <c r="F256" s="131">
        <v>719176.32</v>
      </c>
      <c r="G256" s="131">
        <v>719176.32</v>
      </c>
      <c r="H256" s="131"/>
      <c r="I256" s="131"/>
      <c r="J256" s="131"/>
      <c r="K256" s="131"/>
      <c r="L256" s="131"/>
      <c r="M256" s="131"/>
      <c r="N256" s="131"/>
      <c r="O256" s="131"/>
      <c r="P256" s="131"/>
      <c r="Q256" s="131"/>
      <c r="R256" s="131"/>
      <c r="S256" s="131"/>
      <c r="T256" s="131"/>
    </row>
    <row r="257" ht="22.8" customHeight="1" spans="1:20">
      <c r="A257" s="128"/>
      <c r="B257" s="128"/>
      <c r="C257" s="128"/>
      <c r="D257" s="124" t="s">
        <v>251</v>
      </c>
      <c r="E257" s="124" t="s">
        <v>252</v>
      </c>
      <c r="F257" s="139">
        <v>10979797.45</v>
      </c>
      <c r="G257" s="139">
        <v>3055801.45</v>
      </c>
      <c r="H257" s="139"/>
      <c r="I257" s="139"/>
      <c r="J257" s="139"/>
      <c r="K257" s="139">
        <v>7923996</v>
      </c>
      <c r="L257" s="139"/>
      <c r="M257" s="139"/>
      <c r="N257" s="139"/>
      <c r="O257" s="139"/>
      <c r="P257" s="139"/>
      <c r="Q257" s="139"/>
      <c r="R257" s="139"/>
      <c r="S257" s="139"/>
      <c r="T257" s="139"/>
    </row>
    <row r="258" ht="22.8" customHeight="1" spans="1:20">
      <c r="A258" s="129" t="s">
        <v>311</v>
      </c>
      <c r="B258" s="129" t="s">
        <v>315</v>
      </c>
      <c r="C258" s="129" t="s">
        <v>315</v>
      </c>
      <c r="D258" s="125" t="s">
        <v>418</v>
      </c>
      <c r="E258" s="130" t="s">
        <v>319</v>
      </c>
      <c r="F258" s="131">
        <v>8472758.89</v>
      </c>
      <c r="G258" s="131">
        <v>548762.89</v>
      </c>
      <c r="H258" s="131"/>
      <c r="I258" s="131"/>
      <c r="J258" s="131"/>
      <c r="K258" s="131">
        <v>7923996</v>
      </c>
      <c r="L258" s="131"/>
      <c r="M258" s="131"/>
      <c r="N258" s="131"/>
      <c r="O258" s="131"/>
      <c r="P258" s="131"/>
      <c r="Q258" s="131"/>
      <c r="R258" s="131"/>
      <c r="S258" s="131"/>
      <c r="T258" s="131"/>
    </row>
    <row r="259" ht="22.8" customHeight="1" spans="1:20">
      <c r="A259" s="129" t="s">
        <v>340</v>
      </c>
      <c r="B259" s="129" t="s">
        <v>326</v>
      </c>
      <c r="C259" s="129" t="s">
        <v>326</v>
      </c>
      <c r="D259" s="125" t="s">
        <v>418</v>
      </c>
      <c r="E259" s="130" t="s">
        <v>342</v>
      </c>
      <c r="F259" s="131">
        <v>1114239.36</v>
      </c>
      <c r="G259" s="131">
        <v>1114239.36</v>
      </c>
      <c r="H259" s="131"/>
      <c r="I259" s="131"/>
      <c r="J259" s="131"/>
      <c r="K259" s="131"/>
      <c r="L259" s="131"/>
      <c r="M259" s="131"/>
      <c r="N259" s="131"/>
      <c r="O259" s="131"/>
      <c r="P259" s="131"/>
      <c r="Q259" s="131"/>
      <c r="R259" s="131"/>
      <c r="S259" s="131"/>
      <c r="T259" s="131"/>
    </row>
    <row r="260" ht="22.8" customHeight="1" spans="1:20">
      <c r="A260" s="129" t="s">
        <v>343</v>
      </c>
      <c r="B260" s="129" t="s">
        <v>344</v>
      </c>
      <c r="C260" s="129" t="s">
        <v>315</v>
      </c>
      <c r="D260" s="125" t="s">
        <v>418</v>
      </c>
      <c r="E260" s="130" t="s">
        <v>351</v>
      </c>
      <c r="F260" s="131">
        <v>557119.68</v>
      </c>
      <c r="G260" s="131">
        <v>557119.68</v>
      </c>
      <c r="H260" s="131"/>
      <c r="I260" s="131"/>
      <c r="J260" s="131"/>
      <c r="K260" s="131"/>
      <c r="L260" s="131"/>
      <c r="M260" s="131"/>
      <c r="N260" s="131"/>
      <c r="O260" s="131"/>
      <c r="P260" s="131"/>
      <c r="Q260" s="131"/>
      <c r="R260" s="131"/>
      <c r="S260" s="131"/>
      <c r="T260" s="131"/>
    </row>
    <row r="261" ht="22.8" customHeight="1" spans="1:20">
      <c r="A261" s="129" t="s">
        <v>347</v>
      </c>
      <c r="B261" s="129" t="s">
        <v>315</v>
      </c>
      <c r="C261" s="129" t="s">
        <v>312</v>
      </c>
      <c r="D261" s="125" t="s">
        <v>418</v>
      </c>
      <c r="E261" s="130" t="s">
        <v>349</v>
      </c>
      <c r="F261" s="131">
        <v>835679.52</v>
      </c>
      <c r="G261" s="131">
        <v>835679.52</v>
      </c>
      <c r="H261" s="131"/>
      <c r="I261" s="131"/>
      <c r="J261" s="131"/>
      <c r="K261" s="131"/>
      <c r="L261" s="131"/>
      <c r="M261" s="131"/>
      <c r="N261" s="131"/>
      <c r="O261" s="131"/>
      <c r="P261" s="131"/>
      <c r="Q261" s="131"/>
      <c r="R261" s="131"/>
      <c r="S261" s="131"/>
      <c r="T261" s="131"/>
    </row>
    <row r="262" ht="22.8" customHeight="1" spans="1:20">
      <c r="A262" s="128"/>
      <c r="B262" s="128"/>
      <c r="C262" s="128"/>
      <c r="D262" s="124" t="s">
        <v>253</v>
      </c>
      <c r="E262" s="124" t="s">
        <v>254</v>
      </c>
      <c r="F262" s="139">
        <v>7052735.68</v>
      </c>
      <c r="G262" s="139">
        <v>1929431.68</v>
      </c>
      <c r="H262" s="139"/>
      <c r="I262" s="139"/>
      <c r="J262" s="139"/>
      <c r="K262" s="139">
        <v>5123304</v>
      </c>
      <c r="L262" s="139"/>
      <c r="M262" s="139"/>
      <c r="N262" s="139"/>
      <c r="O262" s="139"/>
      <c r="P262" s="139"/>
      <c r="Q262" s="139"/>
      <c r="R262" s="139"/>
      <c r="S262" s="139"/>
      <c r="T262" s="139"/>
    </row>
    <row r="263" ht="22.8" customHeight="1" spans="1:20">
      <c r="A263" s="129" t="s">
        <v>311</v>
      </c>
      <c r="B263" s="129" t="s">
        <v>315</v>
      </c>
      <c r="C263" s="129" t="s">
        <v>315</v>
      </c>
      <c r="D263" s="125" t="s">
        <v>419</v>
      </c>
      <c r="E263" s="130" t="s">
        <v>319</v>
      </c>
      <c r="F263" s="131">
        <v>5469792.64</v>
      </c>
      <c r="G263" s="131">
        <v>346488.64</v>
      </c>
      <c r="H263" s="131"/>
      <c r="I263" s="131"/>
      <c r="J263" s="131"/>
      <c r="K263" s="131">
        <v>5123304</v>
      </c>
      <c r="L263" s="131"/>
      <c r="M263" s="131"/>
      <c r="N263" s="131"/>
      <c r="O263" s="131"/>
      <c r="P263" s="131"/>
      <c r="Q263" s="131"/>
      <c r="R263" s="131"/>
      <c r="S263" s="131"/>
      <c r="T263" s="131"/>
    </row>
    <row r="264" ht="22.8" customHeight="1" spans="1:20">
      <c r="A264" s="129" t="s">
        <v>340</v>
      </c>
      <c r="B264" s="129" t="s">
        <v>326</v>
      </c>
      <c r="C264" s="129" t="s">
        <v>326</v>
      </c>
      <c r="D264" s="125" t="s">
        <v>419</v>
      </c>
      <c r="E264" s="130" t="s">
        <v>342</v>
      </c>
      <c r="F264" s="131">
        <v>703530.24</v>
      </c>
      <c r="G264" s="131">
        <v>703530.24</v>
      </c>
      <c r="H264" s="131"/>
      <c r="I264" s="131"/>
      <c r="J264" s="131"/>
      <c r="K264" s="131"/>
      <c r="L264" s="131"/>
      <c r="M264" s="131"/>
      <c r="N264" s="131"/>
      <c r="O264" s="131"/>
      <c r="P264" s="131"/>
      <c r="Q264" s="131"/>
      <c r="R264" s="131"/>
      <c r="S264" s="131"/>
      <c r="T264" s="131"/>
    </row>
    <row r="265" ht="22.8" customHeight="1" spans="1:20">
      <c r="A265" s="129" t="s">
        <v>343</v>
      </c>
      <c r="B265" s="129" t="s">
        <v>344</v>
      </c>
      <c r="C265" s="129" t="s">
        <v>315</v>
      </c>
      <c r="D265" s="125" t="s">
        <v>419</v>
      </c>
      <c r="E265" s="130" t="s">
        <v>351</v>
      </c>
      <c r="F265" s="131">
        <v>351765.12</v>
      </c>
      <c r="G265" s="131">
        <v>351765.12</v>
      </c>
      <c r="H265" s="131"/>
      <c r="I265" s="131"/>
      <c r="J265" s="131"/>
      <c r="K265" s="131"/>
      <c r="L265" s="131"/>
      <c r="M265" s="131"/>
      <c r="N265" s="131"/>
      <c r="O265" s="131"/>
      <c r="P265" s="131"/>
      <c r="Q265" s="131"/>
      <c r="R265" s="131"/>
      <c r="S265" s="131"/>
      <c r="T265" s="131"/>
    </row>
    <row r="266" ht="22.8" customHeight="1" spans="1:20">
      <c r="A266" s="129" t="s">
        <v>347</v>
      </c>
      <c r="B266" s="129" t="s">
        <v>315</v>
      </c>
      <c r="C266" s="129" t="s">
        <v>312</v>
      </c>
      <c r="D266" s="125" t="s">
        <v>419</v>
      </c>
      <c r="E266" s="130" t="s">
        <v>349</v>
      </c>
      <c r="F266" s="131">
        <v>527647.68</v>
      </c>
      <c r="G266" s="131">
        <v>527647.68</v>
      </c>
      <c r="H266" s="131"/>
      <c r="I266" s="131"/>
      <c r="J266" s="131"/>
      <c r="K266" s="131"/>
      <c r="L266" s="131"/>
      <c r="M266" s="131"/>
      <c r="N266" s="131"/>
      <c r="O266" s="131"/>
      <c r="P266" s="131"/>
      <c r="Q266" s="131"/>
      <c r="R266" s="131"/>
      <c r="S266" s="131"/>
      <c r="T266" s="131"/>
    </row>
    <row r="267" ht="22.8" customHeight="1" spans="1:20">
      <c r="A267" s="128"/>
      <c r="B267" s="128"/>
      <c r="C267" s="128"/>
      <c r="D267" s="124" t="s">
        <v>255</v>
      </c>
      <c r="E267" s="124" t="s">
        <v>256</v>
      </c>
      <c r="F267" s="139">
        <v>78230.6</v>
      </c>
      <c r="G267" s="139">
        <v>22394.6</v>
      </c>
      <c r="H267" s="139"/>
      <c r="I267" s="139"/>
      <c r="J267" s="139"/>
      <c r="K267" s="139">
        <v>55836</v>
      </c>
      <c r="L267" s="139"/>
      <c r="M267" s="139"/>
      <c r="N267" s="139"/>
      <c r="O267" s="139"/>
      <c r="P267" s="139"/>
      <c r="Q267" s="139"/>
      <c r="R267" s="139"/>
      <c r="S267" s="139"/>
      <c r="T267" s="139"/>
    </row>
    <row r="268" ht="22.8" customHeight="1" spans="1:20">
      <c r="A268" s="129" t="s">
        <v>311</v>
      </c>
      <c r="B268" s="129" t="s">
        <v>315</v>
      </c>
      <c r="C268" s="129" t="s">
        <v>315</v>
      </c>
      <c r="D268" s="125" t="s">
        <v>420</v>
      </c>
      <c r="E268" s="130" t="s">
        <v>319</v>
      </c>
      <c r="F268" s="131">
        <v>59857.64</v>
      </c>
      <c r="G268" s="131">
        <v>4021.64</v>
      </c>
      <c r="H268" s="131"/>
      <c r="I268" s="131"/>
      <c r="J268" s="131"/>
      <c r="K268" s="131">
        <v>55836</v>
      </c>
      <c r="L268" s="131"/>
      <c r="M268" s="131"/>
      <c r="N268" s="131"/>
      <c r="O268" s="131"/>
      <c r="P268" s="131"/>
      <c r="Q268" s="131"/>
      <c r="R268" s="131"/>
      <c r="S268" s="131"/>
      <c r="T268" s="131"/>
    </row>
    <row r="269" ht="22.8" customHeight="1" spans="1:20">
      <c r="A269" s="129" t="s">
        <v>340</v>
      </c>
      <c r="B269" s="129" t="s">
        <v>326</v>
      </c>
      <c r="C269" s="129" t="s">
        <v>326</v>
      </c>
      <c r="D269" s="125" t="s">
        <v>420</v>
      </c>
      <c r="E269" s="130" t="s">
        <v>342</v>
      </c>
      <c r="F269" s="131">
        <v>8165.76</v>
      </c>
      <c r="G269" s="131">
        <v>8165.76</v>
      </c>
      <c r="H269" s="131"/>
      <c r="I269" s="131"/>
      <c r="J269" s="131"/>
      <c r="K269" s="131"/>
      <c r="L269" s="131"/>
      <c r="M269" s="131"/>
      <c r="N269" s="131"/>
      <c r="O269" s="131"/>
      <c r="P269" s="131"/>
      <c r="Q269" s="131"/>
      <c r="R269" s="131"/>
      <c r="S269" s="131"/>
      <c r="T269" s="131"/>
    </row>
    <row r="270" ht="22.8" customHeight="1" spans="1:20">
      <c r="A270" s="129" t="s">
        <v>343</v>
      </c>
      <c r="B270" s="129" t="s">
        <v>344</v>
      </c>
      <c r="C270" s="129" t="s">
        <v>315</v>
      </c>
      <c r="D270" s="125" t="s">
        <v>420</v>
      </c>
      <c r="E270" s="130" t="s">
        <v>351</v>
      </c>
      <c r="F270" s="131">
        <v>4082.88</v>
      </c>
      <c r="G270" s="131">
        <v>4082.88</v>
      </c>
      <c r="H270" s="131"/>
      <c r="I270" s="131"/>
      <c r="J270" s="131"/>
      <c r="K270" s="131"/>
      <c r="L270" s="131"/>
      <c r="M270" s="131"/>
      <c r="N270" s="131"/>
      <c r="O270" s="131"/>
      <c r="P270" s="131"/>
      <c r="Q270" s="131"/>
      <c r="R270" s="131"/>
      <c r="S270" s="131"/>
      <c r="T270" s="131"/>
    </row>
    <row r="271" ht="22.8" customHeight="1" spans="1:20">
      <c r="A271" s="129" t="s">
        <v>347</v>
      </c>
      <c r="B271" s="129" t="s">
        <v>315</v>
      </c>
      <c r="C271" s="129" t="s">
        <v>312</v>
      </c>
      <c r="D271" s="125" t="s">
        <v>420</v>
      </c>
      <c r="E271" s="130" t="s">
        <v>349</v>
      </c>
      <c r="F271" s="131">
        <v>6124.32</v>
      </c>
      <c r="G271" s="131">
        <v>6124.32</v>
      </c>
      <c r="H271" s="131"/>
      <c r="I271" s="131"/>
      <c r="J271" s="131"/>
      <c r="K271" s="131"/>
      <c r="L271" s="131"/>
      <c r="M271" s="131"/>
      <c r="N271" s="131"/>
      <c r="O271" s="131"/>
      <c r="P271" s="131"/>
      <c r="Q271" s="131"/>
      <c r="R271" s="131"/>
      <c r="S271" s="131"/>
      <c r="T271" s="131"/>
    </row>
    <row r="272" ht="22.8" customHeight="1" spans="1:20">
      <c r="A272" s="128"/>
      <c r="B272" s="128"/>
      <c r="C272" s="128"/>
      <c r="D272" s="124" t="s">
        <v>257</v>
      </c>
      <c r="E272" s="124" t="s">
        <v>258</v>
      </c>
      <c r="F272" s="139">
        <v>6972663.42</v>
      </c>
      <c r="G272" s="139">
        <v>1963347.42</v>
      </c>
      <c r="H272" s="139"/>
      <c r="I272" s="139"/>
      <c r="J272" s="139"/>
      <c r="K272" s="139">
        <v>5009316</v>
      </c>
      <c r="L272" s="139"/>
      <c r="M272" s="139"/>
      <c r="N272" s="139"/>
      <c r="O272" s="139"/>
      <c r="P272" s="139"/>
      <c r="Q272" s="139"/>
      <c r="R272" s="139"/>
      <c r="S272" s="139"/>
      <c r="T272" s="139"/>
    </row>
    <row r="273" ht="22.8" customHeight="1" spans="1:20">
      <c r="A273" s="129" t="s">
        <v>311</v>
      </c>
      <c r="B273" s="129" t="s">
        <v>315</v>
      </c>
      <c r="C273" s="129" t="s">
        <v>320</v>
      </c>
      <c r="D273" s="125" t="s">
        <v>421</v>
      </c>
      <c r="E273" s="130" t="s">
        <v>322</v>
      </c>
      <c r="F273" s="131">
        <v>5361895.26</v>
      </c>
      <c r="G273" s="131">
        <v>352579.26</v>
      </c>
      <c r="H273" s="131"/>
      <c r="I273" s="131"/>
      <c r="J273" s="131"/>
      <c r="K273" s="131">
        <v>5009316</v>
      </c>
      <c r="L273" s="131"/>
      <c r="M273" s="131"/>
      <c r="N273" s="131"/>
      <c r="O273" s="131"/>
      <c r="P273" s="131"/>
      <c r="Q273" s="131"/>
      <c r="R273" s="131"/>
      <c r="S273" s="131"/>
      <c r="T273" s="131"/>
    </row>
    <row r="274" ht="22.8" customHeight="1" spans="1:20">
      <c r="A274" s="129" t="s">
        <v>340</v>
      </c>
      <c r="B274" s="129" t="s">
        <v>326</v>
      </c>
      <c r="C274" s="129" t="s">
        <v>326</v>
      </c>
      <c r="D274" s="125" t="s">
        <v>421</v>
      </c>
      <c r="E274" s="130" t="s">
        <v>342</v>
      </c>
      <c r="F274" s="131">
        <v>715896.96</v>
      </c>
      <c r="G274" s="131">
        <v>715896.96</v>
      </c>
      <c r="H274" s="131"/>
      <c r="I274" s="131"/>
      <c r="J274" s="131"/>
      <c r="K274" s="131"/>
      <c r="L274" s="131"/>
      <c r="M274" s="131"/>
      <c r="N274" s="131"/>
      <c r="O274" s="131"/>
      <c r="P274" s="131"/>
      <c r="Q274" s="131"/>
      <c r="R274" s="131"/>
      <c r="S274" s="131"/>
      <c r="T274" s="131"/>
    </row>
    <row r="275" ht="22.8" customHeight="1" spans="1:20">
      <c r="A275" s="129" t="s">
        <v>343</v>
      </c>
      <c r="B275" s="129" t="s">
        <v>344</v>
      </c>
      <c r="C275" s="129" t="s">
        <v>315</v>
      </c>
      <c r="D275" s="125" t="s">
        <v>421</v>
      </c>
      <c r="E275" s="130" t="s">
        <v>351</v>
      </c>
      <c r="F275" s="131">
        <v>357948.48</v>
      </c>
      <c r="G275" s="131">
        <v>357948.48</v>
      </c>
      <c r="H275" s="131"/>
      <c r="I275" s="131"/>
      <c r="J275" s="131"/>
      <c r="K275" s="131"/>
      <c r="L275" s="131"/>
      <c r="M275" s="131"/>
      <c r="N275" s="131"/>
      <c r="O275" s="131"/>
      <c r="P275" s="131"/>
      <c r="Q275" s="131"/>
      <c r="R275" s="131"/>
      <c r="S275" s="131"/>
      <c r="T275" s="131"/>
    </row>
    <row r="276" ht="22.8" customHeight="1" spans="1:20">
      <c r="A276" s="129" t="s">
        <v>347</v>
      </c>
      <c r="B276" s="129" t="s">
        <v>315</v>
      </c>
      <c r="C276" s="129" t="s">
        <v>312</v>
      </c>
      <c r="D276" s="125" t="s">
        <v>421</v>
      </c>
      <c r="E276" s="130" t="s">
        <v>349</v>
      </c>
      <c r="F276" s="131">
        <v>536922.72</v>
      </c>
      <c r="G276" s="131">
        <v>536922.72</v>
      </c>
      <c r="H276" s="131"/>
      <c r="I276" s="131"/>
      <c r="J276" s="131"/>
      <c r="K276" s="131"/>
      <c r="L276" s="131"/>
      <c r="M276" s="131"/>
      <c r="N276" s="131"/>
      <c r="O276" s="131"/>
      <c r="P276" s="131"/>
      <c r="Q276" s="131"/>
      <c r="R276" s="131"/>
      <c r="S276" s="131"/>
      <c r="T276" s="131"/>
    </row>
    <row r="277" ht="22.8" customHeight="1" spans="1:20">
      <c r="A277" s="128"/>
      <c r="B277" s="128"/>
      <c r="C277" s="128"/>
      <c r="D277" s="124" t="s">
        <v>259</v>
      </c>
      <c r="E277" s="124" t="s">
        <v>260</v>
      </c>
      <c r="F277" s="139">
        <v>9311044.49</v>
      </c>
      <c r="G277" s="139">
        <v>2592544.49</v>
      </c>
      <c r="H277" s="139"/>
      <c r="I277" s="139"/>
      <c r="J277" s="139"/>
      <c r="K277" s="139">
        <v>6718500</v>
      </c>
      <c r="L277" s="139"/>
      <c r="M277" s="139"/>
      <c r="N277" s="139"/>
      <c r="O277" s="139"/>
      <c r="P277" s="139"/>
      <c r="Q277" s="139"/>
      <c r="R277" s="139"/>
      <c r="S277" s="139"/>
      <c r="T277" s="139"/>
    </row>
    <row r="278" ht="22.8" customHeight="1" spans="1:20">
      <c r="A278" s="129" t="s">
        <v>311</v>
      </c>
      <c r="B278" s="129" t="s">
        <v>315</v>
      </c>
      <c r="C278" s="129" t="s">
        <v>315</v>
      </c>
      <c r="D278" s="125" t="s">
        <v>422</v>
      </c>
      <c r="E278" s="130" t="s">
        <v>319</v>
      </c>
      <c r="F278" s="131">
        <v>7184070.89</v>
      </c>
      <c r="G278" s="131">
        <v>465570.89</v>
      </c>
      <c r="H278" s="131"/>
      <c r="I278" s="131"/>
      <c r="J278" s="131"/>
      <c r="K278" s="131">
        <v>6718500</v>
      </c>
      <c r="L278" s="131"/>
      <c r="M278" s="131"/>
      <c r="N278" s="131"/>
      <c r="O278" s="131"/>
      <c r="P278" s="131"/>
      <c r="Q278" s="131"/>
      <c r="R278" s="131"/>
      <c r="S278" s="131"/>
      <c r="T278" s="131"/>
    </row>
    <row r="279" ht="22.8" customHeight="1" spans="1:20">
      <c r="A279" s="129" t="s">
        <v>340</v>
      </c>
      <c r="B279" s="129" t="s">
        <v>326</v>
      </c>
      <c r="C279" s="129" t="s">
        <v>326</v>
      </c>
      <c r="D279" s="125" t="s">
        <v>422</v>
      </c>
      <c r="E279" s="130" t="s">
        <v>342</v>
      </c>
      <c r="F279" s="131">
        <v>945321.6</v>
      </c>
      <c r="G279" s="131">
        <v>945321.6</v>
      </c>
      <c r="H279" s="131"/>
      <c r="I279" s="131"/>
      <c r="J279" s="131"/>
      <c r="K279" s="131"/>
      <c r="L279" s="131"/>
      <c r="M279" s="131"/>
      <c r="N279" s="131"/>
      <c r="O279" s="131"/>
      <c r="P279" s="131"/>
      <c r="Q279" s="131"/>
      <c r="R279" s="131"/>
      <c r="S279" s="131"/>
      <c r="T279" s="131"/>
    </row>
    <row r="280" ht="22.8" customHeight="1" spans="1:20">
      <c r="A280" s="129" t="s">
        <v>343</v>
      </c>
      <c r="B280" s="129" t="s">
        <v>344</v>
      </c>
      <c r="C280" s="129" t="s">
        <v>315</v>
      </c>
      <c r="D280" s="125" t="s">
        <v>422</v>
      </c>
      <c r="E280" s="130" t="s">
        <v>351</v>
      </c>
      <c r="F280" s="131">
        <v>472660.8</v>
      </c>
      <c r="G280" s="131">
        <v>472660.8</v>
      </c>
      <c r="H280" s="131"/>
      <c r="I280" s="131"/>
      <c r="J280" s="131"/>
      <c r="K280" s="131"/>
      <c r="L280" s="131"/>
      <c r="M280" s="131"/>
      <c r="N280" s="131"/>
      <c r="O280" s="131"/>
      <c r="P280" s="131"/>
      <c r="Q280" s="131"/>
      <c r="R280" s="131"/>
      <c r="S280" s="131"/>
      <c r="T280" s="131"/>
    </row>
    <row r="281" ht="22.8" customHeight="1" spans="1:20">
      <c r="A281" s="129" t="s">
        <v>347</v>
      </c>
      <c r="B281" s="129" t="s">
        <v>315</v>
      </c>
      <c r="C281" s="129" t="s">
        <v>312</v>
      </c>
      <c r="D281" s="125" t="s">
        <v>422</v>
      </c>
      <c r="E281" s="130" t="s">
        <v>349</v>
      </c>
      <c r="F281" s="131">
        <v>708991.2</v>
      </c>
      <c r="G281" s="131">
        <v>708991.2</v>
      </c>
      <c r="H281" s="131"/>
      <c r="I281" s="131"/>
      <c r="J281" s="131"/>
      <c r="K281" s="131"/>
      <c r="L281" s="131"/>
      <c r="M281" s="131"/>
      <c r="N281" s="131"/>
      <c r="O281" s="131"/>
      <c r="P281" s="131"/>
      <c r="Q281" s="131"/>
      <c r="R281" s="131"/>
      <c r="S281" s="131"/>
      <c r="T281" s="131"/>
    </row>
    <row r="282" ht="22.8" customHeight="1" spans="1:20">
      <c r="A282" s="128"/>
      <c r="B282" s="128"/>
      <c r="C282" s="128"/>
      <c r="D282" s="124" t="s">
        <v>261</v>
      </c>
      <c r="E282" s="124" t="s">
        <v>262</v>
      </c>
      <c r="F282" s="139">
        <v>4906551.83</v>
      </c>
      <c r="G282" s="139">
        <v>1358703.83</v>
      </c>
      <c r="H282" s="139"/>
      <c r="I282" s="139"/>
      <c r="J282" s="139"/>
      <c r="K282" s="139">
        <v>3547848</v>
      </c>
      <c r="L282" s="139"/>
      <c r="M282" s="139"/>
      <c r="N282" s="139"/>
      <c r="O282" s="139"/>
      <c r="P282" s="139"/>
      <c r="Q282" s="139"/>
      <c r="R282" s="139"/>
      <c r="S282" s="139"/>
      <c r="T282" s="139"/>
    </row>
    <row r="283" ht="22.8" customHeight="1" spans="1:20">
      <c r="A283" s="129" t="s">
        <v>311</v>
      </c>
      <c r="B283" s="129" t="s">
        <v>315</v>
      </c>
      <c r="C283" s="129" t="s">
        <v>315</v>
      </c>
      <c r="D283" s="125" t="s">
        <v>423</v>
      </c>
      <c r="E283" s="130" t="s">
        <v>319</v>
      </c>
      <c r="F283" s="131">
        <v>3791844.95</v>
      </c>
      <c r="G283" s="131">
        <v>243996.95</v>
      </c>
      <c r="H283" s="131"/>
      <c r="I283" s="131"/>
      <c r="J283" s="131"/>
      <c r="K283" s="131">
        <v>3547848</v>
      </c>
      <c r="L283" s="131"/>
      <c r="M283" s="131"/>
      <c r="N283" s="131"/>
      <c r="O283" s="131"/>
      <c r="P283" s="131"/>
      <c r="Q283" s="131"/>
      <c r="R283" s="131"/>
      <c r="S283" s="131"/>
      <c r="T283" s="131"/>
    </row>
    <row r="284" ht="22.8" customHeight="1" spans="1:20">
      <c r="A284" s="129" t="s">
        <v>340</v>
      </c>
      <c r="B284" s="129" t="s">
        <v>326</v>
      </c>
      <c r="C284" s="129" t="s">
        <v>326</v>
      </c>
      <c r="D284" s="125" t="s">
        <v>423</v>
      </c>
      <c r="E284" s="130" t="s">
        <v>342</v>
      </c>
      <c r="F284" s="131">
        <v>495425.28</v>
      </c>
      <c r="G284" s="131">
        <v>495425.28</v>
      </c>
      <c r="H284" s="131"/>
      <c r="I284" s="131"/>
      <c r="J284" s="131"/>
      <c r="K284" s="131"/>
      <c r="L284" s="131"/>
      <c r="M284" s="131"/>
      <c r="N284" s="131"/>
      <c r="O284" s="131"/>
      <c r="P284" s="131"/>
      <c r="Q284" s="131"/>
      <c r="R284" s="131"/>
      <c r="S284" s="131"/>
      <c r="T284" s="131"/>
    </row>
    <row r="285" ht="22.8" customHeight="1" spans="1:20">
      <c r="A285" s="129" t="s">
        <v>343</v>
      </c>
      <c r="B285" s="129" t="s">
        <v>344</v>
      </c>
      <c r="C285" s="129" t="s">
        <v>315</v>
      </c>
      <c r="D285" s="125" t="s">
        <v>423</v>
      </c>
      <c r="E285" s="130" t="s">
        <v>351</v>
      </c>
      <c r="F285" s="131">
        <v>247712.64</v>
      </c>
      <c r="G285" s="131">
        <v>247712.64</v>
      </c>
      <c r="H285" s="131"/>
      <c r="I285" s="131"/>
      <c r="J285" s="131"/>
      <c r="K285" s="131"/>
      <c r="L285" s="131"/>
      <c r="M285" s="131"/>
      <c r="N285" s="131"/>
      <c r="O285" s="131"/>
      <c r="P285" s="131"/>
      <c r="Q285" s="131"/>
      <c r="R285" s="131"/>
      <c r="S285" s="131"/>
      <c r="T285" s="131"/>
    </row>
    <row r="286" ht="22.8" customHeight="1" spans="1:20">
      <c r="A286" s="129" t="s">
        <v>347</v>
      </c>
      <c r="B286" s="129" t="s">
        <v>315</v>
      </c>
      <c r="C286" s="129" t="s">
        <v>312</v>
      </c>
      <c r="D286" s="125" t="s">
        <v>423</v>
      </c>
      <c r="E286" s="130" t="s">
        <v>349</v>
      </c>
      <c r="F286" s="131">
        <v>371568.96</v>
      </c>
      <c r="G286" s="131">
        <v>371568.96</v>
      </c>
      <c r="H286" s="131"/>
      <c r="I286" s="131"/>
      <c r="J286" s="131"/>
      <c r="K286" s="131"/>
      <c r="L286" s="131"/>
      <c r="M286" s="131"/>
      <c r="N286" s="131"/>
      <c r="O286" s="131"/>
      <c r="P286" s="131"/>
      <c r="Q286" s="131"/>
      <c r="R286" s="131"/>
      <c r="S286" s="131"/>
      <c r="T286" s="131"/>
    </row>
    <row r="287" ht="22.8" customHeight="1" spans="1:20">
      <c r="A287" s="128"/>
      <c r="B287" s="128"/>
      <c r="C287" s="128"/>
      <c r="D287" s="124" t="s">
        <v>263</v>
      </c>
      <c r="E287" s="124" t="s">
        <v>264</v>
      </c>
      <c r="F287" s="139">
        <v>6909870.7</v>
      </c>
      <c r="G287" s="139">
        <v>1908258.7</v>
      </c>
      <c r="H287" s="139"/>
      <c r="I287" s="139"/>
      <c r="J287" s="139"/>
      <c r="K287" s="139">
        <v>5001612</v>
      </c>
      <c r="L287" s="139"/>
      <c r="M287" s="139"/>
      <c r="N287" s="139"/>
      <c r="O287" s="139"/>
      <c r="P287" s="139"/>
      <c r="Q287" s="139"/>
      <c r="R287" s="139"/>
      <c r="S287" s="139"/>
      <c r="T287" s="139"/>
    </row>
    <row r="288" ht="22.8" customHeight="1" spans="1:20">
      <c r="A288" s="129" t="s">
        <v>311</v>
      </c>
      <c r="B288" s="129" t="s">
        <v>315</v>
      </c>
      <c r="C288" s="129" t="s">
        <v>320</v>
      </c>
      <c r="D288" s="125" t="s">
        <v>424</v>
      </c>
      <c r="E288" s="130" t="s">
        <v>322</v>
      </c>
      <c r="F288" s="131">
        <v>5344298.38</v>
      </c>
      <c r="G288" s="131">
        <v>342686.38</v>
      </c>
      <c r="H288" s="131"/>
      <c r="I288" s="131"/>
      <c r="J288" s="131"/>
      <c r="K288" s="131">
        <v>5001612</v>
      </c>
      <c r="L288" s="131"/>
      <c r="M288" s="131"/>
      <c r="N288" s="131"/>
      <c r="O288" s="131"/>
      <c r="P288" s="131"/>
      <c r="Q288" s="131"/>
      <c r="R288" s="131"/>
      <c r="S288" s="131"/>
      <c r="T288" s="131"/>
    </row>
    <row r="289" ht="22.8" customHeight="1" spans="1:20">
      <c r="A289" s="129" t="s">
        <v>340</v>
      </c>
      <c r="B289" s="129" t="s">
        <v>326</v>
      </c>
      <c r="C289" s="129" t="s">
        <v>326</v>
      </c>
      <c r="D289" s="125" t="s">
        <v>424</v>
      </c>
      <c r="E289" s="130" t="s">
        <v>342</v>
      </c>
      <c r="F289" s="131">
        <v>695809.92</v>
      </c>
      <c r="G289" s="131">
        <v>695809.92</v>
      </c>
      <c r="H289" s="131"/>
      <c r="I289" s="131"/>
      <c r="J289" s="131"/>
      <c r="K289" s="131"/>
      <c r="L289" s="131"/>
      <c r="M289" s="131"/>
      <c r="N289" s="131"/>
      <c r="O289" s="131"/>
      <c r="P289" s="131"/>
      <c r="Q289" s="131"/>
      <c r="R289" s="131"/>
      <c r="S289" s="131"/>
      <c r="T289" s="131"/>
    </row>
    <row r="290" ht="22.8" customHeight="1" spans="1:20">
      <c r="A290" s="129" t="s">
        <v>343</v>
      </c>
      <c r="B290" s="129" t="s">
        <v>344</v>
      </c>
      <c r="C290" s="129" t="s">
        <v>315</v>
      </c>
      <c r="D290" s="125" t="s">
        <v>424</v>
      </c>
      <c r="E290" s="130" t="s">
        <v>351</v>
      </c>
      <c r="F290" s="131">
        <v>347904.96</v>
      </c>
      <c r="G290" s="131">
        <v>347904.96</v>
      </c>
      <c r="H290" s="131"/>
      <c r="I290" s="131"/>
      <c r="J290" s="131"/>
      <c r="K290" s="131"/>
      <c r="L290" s="131"/>
      <c r="M290" s="131"/>
      <c r="N290" s="131"/>
      <c r="O290" s="131"/>
      <c r="P290" s="131"/>
      <c r="Q290" s="131"/>
      <c r="R290" s="131"/>
      <c r="S290" s="131"/>
      <c r="T290" s="131"/>
    </row>
    <row r="291" ht="22.8" customHeight="1" spans="1:20">
      <c r="A291" s="129" t="s">
        <v>347</v>
      </c>
      <c r="B291" s="129" t="s">
        <v>315</v>
      </c>
      <c r="C291" s="129" t="s">
        <v>312</v>
      </c>
      <c r="D291" s="125" t="s">
        <v>424</v>
      </c>
      <c r="E291" s="130" t="s">
        <v>349</v>
      </c>
      <c r="F291" s="131">
        <v>521857.44</v>
      </c>
      <c r="G291" s="131">
        <v>521857.44</v>
      </c>
      <c r="H291" s="131"/>
      <c r="I291" s="131"/>
      <c r="J291" s="131"/>
      <c r="K291" s="131"/>
      <c r="L291" s="131"/>
      <c r="M291" s="131"/>
      <c r="N291" s="131"/>
      <c r="O291" s="131"/>
      <c r="P291" s="131"/>
      <c r="Q291" s="131"/>
      <c r="R291" s="131"/>
      <c r="S291" s="131"/>
      <c r="T291" s="131"/>
    </row>
    <row r="292" ht="22.8" customHeight="1" spans="1:20">
      <c r="A292" s="128"/>
      <c r="B292" s="128"/>
      <c r="C292" s="128"/>
      <c r="D292" s="124" t="s">
        <v>265</v>
      </c>
      <c r="E292" s="124" t="s">
        <v>266</v>
      </c>
      <c r="F292" s="139">
        <v>7890344.67</v>
      </c>
      <c r="G292" s="139">
        <v>2406368.67</v>
      </c>
      <c r="H292" s="139"/>
      <c r="I292" s="139"/>
      <c r="J292" s="139"/>
      <c r="K292" s="139">
        <v>5483976</v>
      </c>
      <c r="L292" s="139"/>
      <c r="M292" s="139"/>
      <c r="N292" s="139"/>
      <c r="O292" s="139"/>
      <c r="P292" s="139"/>
      <c r="Q292" s="139"/>
      <c r="R292" s="139"/>
      <c r="S292" s="139"/>
      <c r="T292" s="139"/>
    </row>
    <row r="293" ht="22.8" customHeight="1" spans="1:20">
      <c r="A293" s="129" t="s">
        <v>311</v>
      </c>
      <c r="B293" s="129" t="s">
        <v>315</v>
      </c>
      <c r="C293" s="129" t="s">
        <v>315</v>
      </c>
      <c r="D293" s="125" t="s">
        <v>425</v>
      </c>
      <c r="E293" s="130" t="s">
        <v>319</v>
      </c>
      <c r="F293" s="131">
        <v>5916113.31</v>
      </c>
      <c r="G293" s="131">
        <v>432137.31</v>
      </c>
      <c r="H293" s="131"/>
      <c r="I293" s="131"/>
      <c r="J293" s="131"/>
      <c r="K293" s="131">
        <v>5483976</v>
      </c>
      <c r="L293" s="131"/>
      <c r="M293" s="131"/>
      <c r="N293" s="131"/>
      <c r="O293" s="131"/>
      <c r="P293" s="131"/>
      <c r="Q293" s="131"/>
      <c r="R293" s="131"/>
      <c r="S293" s="131"/>
      <c r="T293" s="131"/>
    </row>
    <row r="294" ht="22.8" customHeight="1" spans="1:20">
      <c r="A294" s="129" t="s">
        <v>340</v>
      </c>
      <c r="B294" s="129" t="s">
        <v>326</v>
      </c>
      <c r="C294" s="129" t="s">
        <v>326</v>
      </c>
      <c r="D294" s="125" t="s">
        <v>425</v>
      </c>
      <c r="E294" s="130" t="s">
        <v>342</v>
      </c>
      <c r="F294" s="131">
        <v>877436.16</v>
      </c>
      <c r="G294" s="131">
        <v>877436.16</v>
      </c>
      <c r="H294" s="131"/>
      <c r="I294" s="131"/>
      <c r="J294" s="131"/>
      <c r="K294" s="131"/>
      <c r="L294" s="131"/>
      <c r="M294" s="131"/>
      <c r="N294" s="131"/>
      <c r="O294" s="131"/>
      <c r="P294" s="131"/>
      <c r="Q294" s="131"/>
      <c r="R294" s="131"/>
      <c r="S294" s="131"/>
      <c r="T294" s="131"/>
    </row>
    <row r="295" ht="22.8" customHeight="1" spans="1:20">
      <c r="A295" s="129" t="s">
        <v>343</v>
      </c>
      <c r="B295" s="129" t="s">
        <v>344</v>
      </c>
      <c r="C295" s="129" t="s">
        <v>315</v>
      </c>
      <c r="D295" s="125" t="s">
        <v>425</v>
      </c>
      <c r="E295" s="130" t="s">
        <v>351</v>
      </c>
      <c r="F295" s="131">
        <v>438718.08</v>
      </c>
      <c r="G295" s="131">
        <v>438718.08</v>
      </c>
      <c r="H295" s="131"/>
      <c r="I295" s="131"/>
      <c r="J295" s="131"/>
      <c r="K295" s="131"/>
      <c r="L295" s="131"/>
      <c r="M295" s="131"/>
      <c r="N295" s="131"/>
      <c r="O295" s="131"/>
      <c r="P295" s="131"/>
      <c r="Q295" s="131"/>
      <c r="R295" s="131"/>
      <c r="S295" s="131"/>
      <c r="T295" s="131"/>
    </row>
    <row r="296" ht="22.8" customHeight="1" spans="1:20">
      <c r="A296" s="129" t="s">
        <v>347</v>
      </c>
      <c r="B296" s="129" t="s">
        <v>315</v>
      </c>
      <c r="C296" s="129" t="s">
        <v>312</v>
      </c>
      <c r="D296" s="125" t="s">
        <v>425</v>
      </c>
      <c r="E296" s="130" t="s">
        <v>349</v>
      </c>
      <c r="F296" s="131">
        <v>658077.12</v>
      </c>
      <c r="G296" s="131">
        <v>658077.12</v>
      </c>
      <c r="H296" s="131"/>
      <c r="I296" s="131"/>
      <c r="J296" s="131"/>
      <c r="K296" s="131"/>
      <c r="L296" s="131"/>
      <c r="M296" s="131"/>
      <c r="N296" s="131"/>
      <c r="O296" s="131"/>
      <c r="P296" s="131"/>
      <c r="Q296" s="131"/>
      <c r="R296" s="131"/>
      <c r="S296" s="131"/>
      <c r="T296" s="131"/>
    </row>
    <row r="297" ht="22.8" customHeight="1" spans="1:20">
      <c r="A297" s="128"/>
      <c r="B297" s="128"/>
      <c r="C297" s="128"/>
      <c r="D297" s="124" t="s">
        <v>267</v>
      </c>
      <c r="E297" s="124" t="s">
        <v>268</v>
      </c>
      <c r="F297" s="139">
        <v>3189705.7</v>
      </c>
      <c r="G297" s="139">
        <v>1753665.7</v>
      </c>
      <c r="H297" s="139"/>
      <c r="I297" s="139"/>
      <c r="J297" s="139"/>
      <c r="K297" s="139">
        <v>1436040</v>
      </c>
      <c r="L297" s="139"/>
      <c r="M297" s="139"/>
      <c r="N297" s="139"/>
      <c r="O297" s="139"/>
      <c r="P297" s="139"/>
      <c r="Q297" s="139"/>
      <c r="R297" s="139"/>
      <c r="S297" s="139"/>
      <c r="T297" s="139"/>
    </row>
    <row r="298" ht="22.8" customHeight="1" spans="1:20">
      <c r="A298" s="129" t="s">
        <v>311</v>
      </c>
      <c r="B298" s="129" t="s">
        <v>315</v>
      </c>
      <c r="C298" s="129" t="s">
        <v>315</v>
      </c>
      <c r="D298" s="125" t="s">
        <v>426</v>
      </c>
      <c r="E298" s="130" t="s">
        <v>319</v>
      </c>
      <c r="F298" s="131">
        <v>2411703.94</v>
      </c>
      <c r="G298" s="131">
        <v>975663.94</v>
      </c>
      <c r="H298" s="131"/>
      <c r="I298" s="131"/>
      <c r="J298" s="131"/>
      <c r="K298" s="131">
        <v>1436040</v>
      </c>
      <c r="L298" s="131"/>
      <c r="M298" s="131"/>
      <c r="N298" s="131"/>
      <c r="O298" s="131"/>
      <c r="P298" s="131"/>
      <c r="Q298" s="131"/>
      <c r="R298" s="131"/>
      <c r="S298" s="131"/>
      <c r="T298" s="131"/>
    </row>
    <row r="299" ht="22.8" customHeight="1" spans="1:20">
      <c r="A299" s="129" t="s">
        <v>340</v>
      </c>
      <c r="B299" s="129" t="s">
        <v>326</v>
      </c>
      <c r="C299" s="129" t="s">
        <v>326</v>
      </c>
      <c r="D299" s="125" t="s">
        <v>426</v>
      </c>
      <c r="E299" s="130" t="s">
        <v>342</v>
      </c>
      <c r="F299" s="131">
        <v>345778.56</v>
      </c>
      <c r="G299" s="131">
        <v>345778.56</v>
      </c>
      <c r="H299" s="131"/>
      <c r="I299" s="131"/>
      <c r="J299" s="131"/>
      <c r="K299" s="131"/>
      <c r="L299" s="131"/>
      <c r="M299" s="131"/>
      <c r="N299" s="131"/>
      <c r="O299" s="131"/>
      <c r="P299" s="131"/>
      <c r="Q299" s="131"/>
      <c r="R299" s="131"/>
      <c r="S299" s="131"/>
      <c r="T299" s="131"/>
    </row>
    <row r="300" ht="22.8" customHeight="1" spans="1:20">
      <c r="A300" s="129" t="s">
        <v>343</v>
      </c>
      <c r="B300" s="129" t="s">
        <v>344</v>
      </c>
      <c r="C300" s="129" t="s">
        <v>315</v>
      </c>
      <c r="D300" s="125" t="s">
        <v>426</v>
      </c>
      <c r="E300" s="130" t="s">
        <v>351</v>
      </c>
      <c r="F300" s="131">
        <v>172889.28</v>
      </c>
      <c r="G300" s="131">
        <v>172889.28</v>
      </c>
      <c r="H300" s="131"/>
      <c r="I300" s="131"/>
      <c r="J300" s="131"/>
      <c r="K300" s="131"/>
      <c r="L300" s="131"/>
      <c r="M300" s="131"/>
      <c r="N300" s="131"/>
      <c r="O300" s="131"/>
      <c r="P300" s="131"/>
      <c r="Q300" s="131"/>
      <c r="R300" s="131"/>
      <c r="S300" s="131"/>
      <c r="T300" s="131"/>
    </row>
    <row r="301" ht="22.8" customHeight="1" spans="1:20">
      <c r="A301" s="129" t="s">
        <v>347</v>
      </c>
      <c r="B301" s="129" t="s">
        <v>315</v>
      </c>
      <c r="C301" s="129" t="s">
        <v>312</v>
      </c>
      <c r="D301" s="125" t="s">
        <v>426</v>
      </c>
      <c r="E301" s="130" t="s">
        <v>349</v>
      </c>
      <c r="F301" s="131">
        <v>259333.92</v>
      </c>
      <c r="G301" s="131">
        <v>259333.92</v>
      </c>
      <c r="H301" s="131"/>
      <c r="I301" s="131"/>
      <c r="J301" s="131"/>
      <c r="K301" s="131"/>
      <c r="L301" s="131"/>
      <c r="M301" s="131"/>
      <c r="N301" s="131"/>
      <c r="O301" s="131"/>
      <c r="P301" s="131"/>
      <c r="Q301" s="131"/>
      <c r="R301" s="131"/>
      <c r="S301" s="131"/>
      <c r="T301" s="131"/>
    </row>
    <row r="302" ht="22.8" customHeight="1" spans="1:20">
      <c r="A302" s="128"/>
      <c r="B302" s="128"/>
      <c r="C302" s="128"/>
      <c r="D302" s="124" t="s">
        <v>269</v>
      </c>
      <c r="E302" s="124" t="s">
        <v>270</v>
      </c>
      <c r="F302" s="139">
        <v>4753111</v>
      </c>
      <c r="G302" s="139">
        <v>1286107</v>
      </c>
      <c r="H302" s="139"/>
      <c r="I302" s="139"/>
      <c r="J302" s="139"/>
      <c r="K302" s="139">
        <v>3467004</v>
      </c>
      <c r="L302" s="139"/>
      <c r="M302" s="139"/>
      <c r="N302" s="139"/>
      <c r="O302" s="139"/>
      <c r="P302" s="139"/>
      <c r="Q302" s="139"/>
      <c r="R302" s="139"/>
      <c r="S302" s="139"/>
      <c r="T302" s="139"/>
    </row>
    <row r="303" ht="22.8" customHeight="1" spans="1:20">
      <c r="A303" s="129" t="s">
        <v>311</v>
      </c>
      <c r="B303" s="129" t="s">
        <v>315</v>
      </c>
      <c r="C303" s="129" t="s">
        <v>315</v>
      </c>
      <c r="D303" s="125" t="s">
        <v>427</v>
      </c>
      <c r="E303" s="130" t="s">
        <v>319</v>
      </c>
      <c r="F303" s="131">
        <v>3697963.96</v>
      </c>
      <c r="G303" s="131">
        <v>230959.96</v>
      </c>
      <c r="H303" s="131"/>
      <c r="I303" s="131"/>
      <c r="J303" s="131"/>
      <c r="K303" s="131">
        <v>3467004</v>
      </c>
      <c r="L303" s="131"/>
      <c r="M303" s="131"/>
      <c r="N303" s="131"/>
      <c r="O303" s="131"/>
      <c r="P303" s="131"/>
      <c r="Q303" s="131"/>
      <c r="R303" s="131"/>
      <c r="S303" s="131"/>
      <c r="T303" s="131"/>
    </row>
    <row r="304" ht="22.8" customHeight="1" spans="1:20">
      <c r="A304" s="129" t="s">
        <v>340</v>
      </c>
      <c r="B304" s="129" t="s">
        <v>326</v>
      </c>
      <c r="C304" s="129" t="s">
        <v>326</v>
      </c>
      <c r="D304" s="125" t="s">
        <v>427</v>
      </c>
      <c r="E304" s="130" t="s">
        <v>342</v>
      </c>
      <c r="F304" s="131">
        <v>468954.24</v>
      </c>
      <c r="G304" s="131">
        <v>468954.24</v>
      </c>
      <c r="H304" s="131"/>
      <c r="I304" s="131"/>
      <c r="J304" s="131"/>
      <c r="K304" s="131"/>
      <c r="L304" s="131"/>
      <c r="M304" s="131"/>
      <c r="N304" s="131"/>
      <c r="O304" s="131"/>
      <c r="P304" s="131"/>
      <c r="Q304" s="131"/>
      <c r="R304" s="131"/>
      <c r="S304" s="131"/>
      <c r="T304" s="131"/>
    </row>
    <row r="305" ht="22.8" customHeight="1" spans="1:20">
      <c r="A305" s="129" t="s">
        <v>343</v>
      </c>
      <c r="B305" s="129" t="s">
        <v>344</v>
      </c>
      <c r="C305" s="129" t="s">
        <v>315</v>
      </c>
      <c r="D305" s="125" t="s">
        <v>427</v>
      </c>
      <c r="E305" s="130" t="s">
        <v>351</v>
      </c>
      <c r="F305" s="131">
        <v>234477.12</v>
      </c>
      <c r="G305" s="131">
        <v>234477.12</v>
      </c>
      <c r="H305" s="131"/>
      <c r="I305" s="131"/>
      <c r="J305" s="131"/>
      <c r="K305" s="131"/>
      <c r="L305" s="131"/>
      <c r="M305" s="131"/>
      <c r="N305" s="131"/>
      <c r="O305" s="131"/>
      <c r="P305" s="131"/>
      <c r="Q305" s="131"/>
      <c r="R305" s="131"/>
      <c r="S305" s="131"/>
      <c r="T305" s="131"/>
    </row>
    <row r="306" ht="22.8" customHeight="1" spans="1:20">
      <c r="A306" s="129" t="s">
        <v>347</v>
      </c>
      <c r="B306" s="129" t="s">
        <v>315</v>
      </c>
      <c r="C306" s="129" t="s">
        <v>312</v>
      </c>
      <c r="D306" s="125" t="s">
        <v>427</v>
      </c>
      <c r="E306" s="130" t="s">
        <v>349</v>
      </c>
      <c r="F306" s="131">
        <v>351715.68</v>
      </c>
      <c r="G306" s="131">
        <v>351715.68</v>
      </c>
      <c r="H306" s="131"/>
      <c r="I306" s="131"/>
      <c r="J306" s="131"/>
      <c r="K306" s="131"/>
      <c r="L306" s="131"/>
      <c r="M306" s="131"/>
      <c r="N306" s="131"/>
      <c r="O306" s="131"/>
      <c r="P306" s="131"/>
      <c r="Q306" s="131"/>
      <c r="R306" s="131"/>
      <c r="S306" s="131"/>
      <c r="T306" s="131"/>
    </row>
    <row r="307" ht="22.8" customHeight="1" spans="1:20">
      <c r="A307" s="128"/>
      <c r="B307" s="128"/>
      <c r="C307" s="128"/>
      <c r="D307" s="124" t="s">
        <v>271</v>
      </c>
      <c r="E307" s="124" t="s">
        <v>272</v>
      </c>
      <c r="F307" s="139">
        <v>9049279.01</v>
      </c>
      <c r="G307" s="139">
        <v>2512639.01</v>
      </c>
      <c r="H307" s="139"/>
      <c r="I307" s="139"/>
      <c r="J307" s="139"/>
      <c r="K307" s="139">
        <v>6536640</v>
      </c>
      <c r="L307" s="139"/>
      <c r="M307" s="139"/>
      <c r="N307" s="139"/>
      <c r="O307" s="139"/>
      <c r="P307" s="139"/>
      <c r="Q307" s="139"/>
      <c r="R307" s="139"/>
      <c r="S307" s="139"/>
      <c r="T307" s="139"/>
    </row>
    <row r="308" ht="22.8" customHeight="1" spans="1:20">
      <c r="A308" s="129" t="s">
        <v>311</v>
      </c>
      <c r="B308" s="129" t="s">
        <v>315</v>
      </c>
      <c r="C308" s="129" t="s">
        <v>320</v>
      </c>
      <c r="D308" s="125" t="s">
        <v>428</v>
      </c>
      <c r="E308" s="130" t="s">
        <v>322</v>
      </c>
      <c r="F308" s="131">
        <v>6987861.41</v>
      </c>
      <c r="G308" s="131">
        <v>451221.41</v>
      </c>
      <c r="H308" s="131"/>
      <c r="I308" s="131"/>
      <c r="J308" s="131"/>
      <c r="K308" s="131">
        <v>6536640</v>
      </c>
      <c r="L308" s="131"/>
      <c r="M308" s="131"/>
      <c r="N308" s="131"/>
      <c r="O308" s="131"/>
      <c r="P308" s="131"/>
      <c r="Q308" s="131"/>
      <c r="R308" s="131"/>
      <c r="S308" s="131"/>
      <c r="T308" s="131"/>
    </row>
    <row r="309" ht="22.8" customHeight="1" spans="1:20">
      <c r="A309" s="129" t="s">
        <v>340</v>
      </c>
      <c r="B309" s="129" t="s">
        <v>326</v>
      </c>
      <c r="C309" s="129" t="s">
        <v>326</v>
      </c>
      <c r="D309" s="125" t="s">
        <v>428</v>
      </c>
      <c r="E309" s="130" t="s">
        <v>342</v>
      </c>
      <c r="F309" s="131">
        <v>916185.6</v>
      </c>
      <c r="G309" s="131">
        <v>916185.6</v>
      </c>
      <c r="H309" s="131"/>
      <c r="I309" s="131"/>
      <c r="J309" s="131"/>
      <c r="K309" s="131"/>
      <c r="L309" s="131"/>
      <c r="M309" s="131"/>
      <c r="N309" s="131"/>
      <c r="O309" s="131"/>
      <c r="P309" s="131"/>
      <c r="Q309" s="131"/>
      <c r="R309" s="131"/>
      <c r="S309" s="131"/>
      <c r="T309" s="131"/>
    </row>
    <row r="310" ht="22.8" customHeight="1" spans="1:20">
      <c r="A310" s="129" t="s">
        <v>343</v>
      </c>
      <c r="B310" s="129" t="s">
        <v>344</v>
      </c>
      <c r="C310" s="129" t="s">
        <v>315</v>
      </c>
      <c r="D310" s="125" t="s">
        <v>428</v>
      </c>
      <c r="E310" s="130" t="s">
        <v>351</v>
      </c>
      <c r="F310" s="131">
        <v>458092.8</v>
      </c>
      <c r="G310" s="131">
        <v>458092.8</v>
      </c>
      <c r="H310" s="131"/>
      <c r="I310" s="131"/>
      <c r="J310" s="131"/>
      <c r="K310" s="131"/>
      <c r="L310" s="131"/>
      <c r="M310" s="131"/>
      <c r="N310" s="131"/>
      <c r="O310" s="131"/>
      <c r="P310" s="131"/>
      <c r="Q310" s="131"/>
      <c r="R310" s="131"/>
      <c r="S310" s="131"/>
      <c r="T310" s="131"/>
    </row>
    <row r="311" ht="22.8" customHeight="1" spans="1:20">
      <c r="A311" s="129" t="s">
        <v>347</v>
      </c>
      <c r="B311" s="129" t="s">
        <v>315</v>
      </c>
      <c r="C311" s="129" t="s">
        <v>312</v>
      </c>
      <c r="D311" s="125" t="s">
        <v>428</v>
      </c>
      <c r="E311" s="130" t="s">
        <v>349</v>
      </c>
      <c r="F311" s="131">
        <v>687139.2</v>
      </c>
      <c r="G311" s="131">
        <v>687139.2</v>
      </c>
      <c r="H311" s="131"/>
      <c r="I311" s="131"/>
      <c r="J311" s="131"/>
      <c r="K311" s="131"/>
      <c r="L311" s="131"/>
      <c r="M311" s="131"/>
      <c r="N311" s="131"/>
      <c r="O311" s="131"/>
      <c r="P311" s="131"/>
      <c r="Q311" s="131"/>
      <c r="R311" s="131"/>
      <c r="S311" s="131"/>
      <c r="T311" s="131"/>
    </row>
    <row r="312" ht="22.8" customHeight="1" spans="1:20">
      <c r="A312" s="128"/>
      <c r="B312" s="128"/>
      <c r="C312" s="128"/>
      <c r="D312" s="124" t="s">
        <v>273</v>
      </c>
      <c r="E312" s="124" t="s">
        <v>274</v>
      </c>
      <c r="F312" s="139">
        <v>2652893.97</v>
      </c>
      <c r="G312" s="139">
        <v>809069.97</v>
      </c>
      <c r="H312" s="139"/>
      <c r="I312" s="139"/>
      <c r="J312" s="139"/>
      <c r="K312" s="139">
        <v>1843824</v>
      </c>
      <c r="L312" s="139"/>
      <c r="M312" s="139"/>
      <c r="N312" s="139"/>
      <c r="O312" s="139"/>
      <c r="P312" s="139"/>
      <c r="Q312" s="139"/>
      <c r="R312" s="139"/>
      <c r="S312" s="139"/>
      <c r="T312" s="139"/>
    </row>
    <row r="313" ht="22.8" customHeight="1" spans="1:20">
      <c r="A313" s="129" t="s">
        <v>311</v>
      </c>
      <c r="B313" s="129" t="s">
        <v>315</v>
      </c>
      <c r="C313" s="129" t="s">
        <v>315</v>
      </c>
      <c r="D313" s="125" t="s">
        <v>429</v>
      </c>
      <c r="E313" s="130" t="s">
        <v>319</v>
      </c>
      <c r="F313" s="131">
        <v>1989117.33</v>
      </c>
      <c r="G313" s="131">
        <v>145293.33</v>
      </c>
      <c r="H313" s="131"/>
      <c r="I313" s="131"/>
      <c r="J313" s="131"/>
      <c r="K313" s="131">
        <v>1843824</v>
      </c>
      <c r="L313" s="131"/>
      <c r="M313" s="131"/>
      <c r="N313" s="131"/>
      <c r="O313" s="131"/>
      <c r="P313" s="131"/>
      <c r="Q313" s="131"/>
      <c r="R313" s="131"/>
      <c r="S313" s="131"/>
      <c r="T313" s="131"/>
    </row>
    <row r="314" ht="22.8" customHeight="1" spans="1:20">
      <c r="A314" s="129" t="s">
        <v>340</v>
      </c>
      <c r="B314" s="129" t="s">
        <v>326</v>
      </c>
      <c r="C314" s="129" t="s">
        <v>326</v>
      </c>
      <c r="D314" s="125" t="s">
        <v>429</v>
      </c>
      <c r="E314" s="130" t="s">
        <v>342</v>
      </c>
      <c r="F314" s="131">
        <v>295011.84</v>
      </c>
      <c r="G314" s="131">
        <v>295011.84</v>
      </c>
      <c r="H314" s="131"/>
      <c r="I314" s="131"/>
      <c r="J314" s="131"/>
      <c r="K314" s="131"/>
      <c r="L314" s="131"/>
      <c r="M314" s="131"/>
      <c r="N314" s="131"/>
      <c r="O314" s="131"/>
      <c r="P314" s="131"/>
      <c r="Q314" s="131"/>
      <c r="R314" s="131"/>
      <c r="S314" s="131"/>
      <c r="T314" s="131"/>
    </row>
    <row r="315" ht="22.8" customHeight="1" spans="1:20">
      <c r="A315" s="129" t="s">
        <v>343</v>
      </c>
      <c r="B315" s="129" t="s">
        <v>344</v>
      </c>
      <c r="C315" s="129" t="s">
        <v>315</v>
      </c>
      <c r="D315" s="125" t="s">
        <v>429</v>
      </c>
      <c r="E315" s="130" t="s">
        <v>351</v>
      </c>
      <c r="F315" s="131">
        <v>147505.92</v>
      </c>
      <c r="G315" s="131">
        <v>147505.92</v>
      </c>
      <c r="H315" s="131"/>
      <c r="I315" s="131"/>
      <c r="J315" s="131"/>
      <c r="K315" s="131"/>
      <c r="L315" s="131"/>
      <c r="M315" s="131"/>
      <c r="N315" s="131"/>
      <c r="O315" s="131"/>
      <c r="P315" s="131"/>
      <c r="Q315" s="131"/>
      <c r="R315" s="131"/>
      <c r="S315" s="131"/>
      <c r="T315" s="131"/>
    </row>
    <row r="316" ht="22.8" customHeight="1" spans="1:20">
      <c r="A316" s="129" t="s">
        <v>347</v>
      </c>
      <c r="B316" s="129" t="s">
        <v>315</v>
      </c>
      <c r="C316" s="129" t="s">
        <v>312</v>
      </c>
      <c r="D316" s="125" t="s">
        <v>429</v>
      </c>
      <c r="E316" s="130" t="s">
        <v>349</v>
      </c>
      <c r="F316" s="131">
        <v>221258.88</v>
      </c>
      <c r="G316" s="131">
        <v>221258.88</v>
      </c>
      <c r="H316" s="131"/>
      <c r="I316" s="131"/>
      <c r="J316" s="131"/>
      <c r="K316" s="131"/>
      <c r="L316" s="131"/>
      <c r="M316" s="131"/>
      <c r="N316" s="131"/>
      <c r="O316" s="131"/>
      <c r="P316" s="131"/>
      <c r="Q316" s="131"/>
      <c r="R316" s="131"/>
      <c r="S316" s="131"/>
      <c r="T316" s="131"/>
    </row>
    <row r="317" ht="22.8" customHeight="1" spans="1:20">
      <c r="A317" s="128"/>
      <c r="B317" s="128"/>
      <c r="C317" s="128"/>
      <c r="D317" s="124" t="s">
        <v>275</v>
      </c>
      <c r="E317" s="124" t="s">
        <v>276</v>
      </c>
      <c r="F317" s="139">
        <v>11112312.82</v>
      </c>
      <c r="G317" s="139">
        <v>3388992.82</v>
      </c>
      <c r="H317" s="139"/>
      <c r="I317" s="139"/>
      <c r="J317" s="139"/>
      <c r="K317" s="139">
        <v>7723320</v>
      </c>
      <c r="L317" s="139"/>
      <c r="M317" s="139"/>
      <c r="N317" s="139"/>
      <c r="O317" s="139"/>
      <c r="P317" s="139"/>
      <c r="Q317" s="139"/>
      <c r="R317" s="139"/>
      <c r="S317" s="139"/>
      <c r="T317" s="139"/>
    </row>
    <row r="318" ht="22.8" customHeight="1" spans="1:20">
      <c r="A318" s="129" t="s">
        <v>311</v>
      </c>
      <c r="B318" s="129" t="s">
        <v>315</v>
      </c>
      <c r="C318" s="129" t="s">
        <v>315</v>
      </c>
      <c r="D318" s="125" t="s">
        <v>430</v>
      </c>
      <c r="E318" s="130" t="s">
        <v>319</v>
      </c>
      <c r="F318" s="131">
        <v>8331917.62</v>
      </c>
      <c r="G318" s="131">
        <v>608597.62</v>
      </c>
      <c r="H318" s="131"/>
      <c r="I318" s="131"/>
      <c r="J318" s="131"/>
      <c r="K318" s="131">
        <v>7723320</v>
      </c>
      <c r="L318" s="131"/>
      <c r="M318" s="131"/>
      <c r="N318" s="131"/>
      <c r="O318" s="131"/>
      <c r="P318" s="131"/>
      <c r="Q318" s="131"/>
      <c r="R318" s="131"/>
      <c r="S318" s="131"/>
      <c r="T318" s="131"/>
    </row>
    <row r="319" ht="22.8" customHeight="1" spans="1:20">
      <c r="A319" s="129" t="s">
        <v>340</v>
      </c>
      <c r="B319" s="129" t="s">
        <v>326</v>
      </c>
      <c r="C319" s="129" t="s">
        <v>326</v>
      </c>
      <c r="D319" s="125" t="s">
        <v>430</v>
      </c>
      <c r="E319" s="130" t="s">
        <v>342</v>
      </c>
      <c r="F319" s="131">
        <v>1235731.2</v>
      </c>
      <c r="G319" s="131">
        <v>1235731.2</v>
      </c>
      <c r="H319" s="131"/>
      <c r="I319" s="131"/>
      <c r="J319" s="131"/>
      <c r="K319" s="131"/>
      <c r="L319" s="131"/>
      <c r="M319" s="131"/>
      <c r="N319" s="131"/>
      <c r="O319" s="131"/>
      <c r="P319" s="131"/>
      <c r="Q319" s="131"/>
      <c r="R319" s="131"/>
      <c r="S319" s="131"/>
      <c r="T319" s="131"/>
    </row>
    <row r="320" ht="22.8" customHeight="1" spans="1:20">
      <c r="A320" s="129" t="s">
        <v>343</v>
      </c>
      <c r="B320" s="129" t="s">
        <v>344</v>
      </c>
      <c r="C320" s="129" t="s">
        <v>315</v>
      </c>
      <c r="D320" s="125" t="s">
        <v>430</v>
      </c>
      <c r="E320" s="130" t="s">
        <v>351</v>
      </c>
      <c r="F320" s="131">
        <v>617865.6</v>
      </c>
      <c r="G320" s="131">
        <v>617865.6</v>
      </c>
      <c r="H320" s="131"/>
      <c r="I320" s="131"/>
      <c r="J320" s="131"/>
      <c r="K320" s="131"/>
      <c r="L320" s="131"/>
      <c r="M320" s="131"/>
      <c r="N320" s="131"/>
      <c r="O320" s="131"/>
      <c r="P320" s="131"/>
      <c r="Q320" s="131"/>
      <c r="R320" s="131"/>
      <c r="S320" s="131"/>
      <c r="T320" s="131"/>
    </row>
    <row r="321" ht="22.8" customHeight="1" spans="1:20">
      <c r="A321" s="129" t="s">
        <v>347</v>
      </c>
      <c r="B321" s="129" t="s">
        <v>315</v>
      </c>
      <c r="C321" s="129" t="s">
        <v>312</v>
      </c>
      <c r="D321" s="125" t="s">
        <v>430</v>
      </c>
      <c r="E321" s="130" t="s">
        <v>349</v>
      </c>
      <c r="F321" s="131">
        <v>926798.4</v>
      </c>
      <c r="G321" s="131">
        <v>926798.4</v>
      </c>
      <c r="H321" s="131"/>
      <c r="I321" s="131"/>
      <c r="J321" s="131"/>
      <c r="K321" s="131"/>
      <c r="L321" s="131"/>
      <c r="M321" s="131"/>
      <c r="N321" s="131"/>
      <c r="O321" s="131"/>
      <c r="P321" s="131"/>
      <c r="Q321" s="131"/>
      <c r="R321" s="131"/>
      <c r="S321" s="131"/>
      <c r="T321" s="131"/>
    </row>
    <row r="322" ht="22.8" customHeight="1" spans="1:20">
      <c r="A322" s="128"/>
      <c r="B322" s="128"/>
      <c r="C322" s="128"/>
      <c r="D322" s="124" t="s">
        <v>277</v>
      </c>
      <c r="E322" s="124" t="s">
        <v>278</v>
      </c>
      <c r="F322" s="139">
        <v>4182640.18</v>
      </c>
      <c r="G322" s="139">
        <v>1196044.18</v>
      </c>
      <c r="H322" s="139"/>
      <c r="I322" s="139"/>
      <c r="J322" s="139"/>
      <c r="K322" s="139">
        <v>2986596</v>
      </c>
      <c r="L322" s="139"/>
      <c r="M322" s="139"/>
      <c r="N322" s="139"/>
      <c r="O322" s="139"/>
      <c r="P322" s="139"/>
      <c r="Q322" s="139"/>
      <c r="R322" s="139"/>
      <c r="S322" s="139"/>
      <c r="T322" s="139"/>
    </row>
    <row r="323" ht="22.8" customHeight="1" spans="1:20">
      <c r="A323" s="129" t="s">
        <v>311</v>
      </c>
      <c r="B323" s="129" t="s">
        <v>315</v>
      </c>
      <c r="C323" s="129" t="s">
        <v>315</v>
      </c>
      <c r="D323" s="125" t="s">
        <v>431</v>
      </c>
      <c r="E323" s="130" t="s">
        <v>319</v>
      </c>
      <c r="F323" s="131">
        <v>3201382.42</v>
      </c>
      <c r="G323" s="131">
        <v>214786.42</v>
      </c>
      <c r="H323" s="131"/>
      <c r="I323" s="131"/>
      <c r="J323" s="131"/>
      <c r="K323" s="131">
        <v>2986596</v>
      </c>
      <c r="L323" s="131"/>
      <c r="M323" s="131"/>
      <c r="N323" s="131"/>
      <c r="O323" s="131"/>
      <c r="P323" s="131"/>
      <c r="Q323" s="131"/>
      <c r="R323" s="131"/>
      <c r="S323" s="131"/>
      <c r="T323" s="131"/>
    </row>
    <row r="324" ht="22.8" customHeight="1" spans="1:20">
      <c r="A324" s="129" t="s">
        <v>340</v>
      </c>
      <c r="B324" s="129" t="s">
        <v>326</v>
      </c>
      <c r="C324" s="129" t="s">
        <v>326</v>
      </c>
      <c r="D324" s="125" t="s">
        <v>431</v>
      </c>
      <c r="E324" s="130" t="s">
        <v>342</v>
      </c>
      <c r="F324" s="131">
        <v>436114.56</v>
      </c>
      <c r="G324" s="131">
        <v>436114.56</v>
      </c>
      <c r="H324" s="131"/>
      <c r="I324" s="131"/>
      <c r="J324" s="131"/>
      <c r="K324" s="131"/>
      <c r="L324" s="131"/>
      <c r="M324" s="131"/>
      <c r="N324" s="131"/>
      <c r="O324" s="131"/>
      <c r="P324" s="131"/>
      <c r="Q324" s="131"/>
      <c r="R324" s="131"/>
      <c r="S324" s="131"/>
      <c r="T324" s="131"/>
    </row>
    <row r="325" ht="22.8" customHeight="1" spans="1:20">
      <c r="A325" s="129" t="s">
        <v>343</v>
      </c>
      <c r="B325" s="129" t="s">
        <v>344</v>
      </c>
      <c r="C325" s="129" t="s">
        <v>315</v>
      </c>
      <c r="D325" s="125" t="s">
        <v>431</v>
      </c>
      <c r="E325" s="130" t="s">
        <v>351</v>
      </c>
      <c r="F325" s="131">
        <v>218057.28</v>
      </c>
      <c r="G325" s="131">
        <v>218057.28</v>
      </c>
      <c r="H325" s="131"/>
      <c r="I325" s="131"/>
      <c r="J325" s="131"/>
      <c r="K325" s="131"/>
      <c r="L325" s="131"/>
      <c r="M325" s="131"/>
      <c r="N325" s="131"/>
      <c r="O325" s="131"/>
      <c r="P325" s="131"/>
      <c r="Q325" s="131"/>
      <c r="R325" s="131"/>
      <c r="S325" s="131"/>
      <c r="T325" s="131"/>
    </row>
    <row r="326" ht="22.8" customHeight="1" spans="1:20">
      <c r="A326" s="129" t="s">
        <v>347</v>
      </c>
      <c r="B326" s="129" t="s">
        <v>315</v>
      </c>
      <c r="C326" s="129" t="s">
        <v>312</v>
      </c>
      <c r="D326" s="125" t="s">
        <v>431</v>
      </c>
      <c r="E326" s="130" t="s">
        <v>349</v>
      </c>
      <c r="F326" s="131">
        <v>327085.92</v>
      </c>
      <c r="G326" s="131">
        <v>327085.92</v>
      </c>
      <c r="H326" s="131"/>
      <c r="I326" s="131"/>
      <c r="J326" s="131"/>
      <c r="K326" s="131"/>
      <c r="L326" s="131"/>
      <c r="M326" s="131"/>
      <c r="N326" s="131"/>
      <c r="O326" s="131"/>
      <c r="P326" s="131"/>
      <c r="Q326" s="131"/>
      <c r="R326" s="131"/>
      <c r="S326" s="131"/>
      <c r="T326" s="131"/>
    </row>
    <row r="327" ht="22.8" customHeight="1" spans="1:20">
      <c r="A327" s="128"/>
      <c r="B327" s="128"/>
      <c r="C327" s="128"/>
      <c r="D327" s="124" t="s">
        <v>279</v>
      </c>
      <c r="E327" s="124" t="s">
        <v>280</v>
      </c>
      <c r="F327" s="139">
        <v>8289155.9</v>
      </c>
      <c r="G327" s="139">
        <v>2295311.9</v>
      </c>
      <c r="H327" s="139"/>
      <c r="I327" s="139"/>
      <c r="J327" s="139"/>
      <c r="K327" s="139">
        <v>5993844</v>
      </c>
      <c r="L327" s="139"/>
      <c r="M327" s="139"/>
      <c r="N327" s="139"/>
      <c r="O327" s="139"/>
      <c r="P327" s="139"/>
      <c r="Q327" s="139"/>
      <c r="R327" s="139"/>
      <c r="S327" s="139"/>
      <c r="T327" s="139"/>
    </row>
    <row r="328" ht="22.8" customHeight="1" spans="1:20">
      <c r="A328" s="129" t="s">
        <v>311</v>
      </c>
      <c r="B328" s="129" t="s">
        <v>315</v>
      </c>
      <c r="C328" s="129" t="s">
        <v>315</v>
      </c>
      <c r="D328" s="125" t="s">
        <v>432</v>
      </c>
      <c r="E328" s="130" t="s">
        <v>319</v>
      </c>
      <c r="F328" s="131">
        <v>6406037.66</v>
      </c>
      <c r="G328" s="131">
        <v>412193.66</v>
      </c>
      <c r="H328" s="131"/>
      <c r="I328" s="131"/>
      <c r="J328" s="131"/>
      <c r="K328" s="131">
        <v>5993844</v>
      </c>
      <c r="L328" s="131"/>
      <c r="M328" s="131"/>
      <c r="N328" s="131"/>
      <c r="O328" s="131"/>
      <c r="P328" s="131"/>
      <c r="Q328" s="131"/>
      <c r="R328" s="131"/>
      <c r="S328" s="131"/>
      <c r="T328" s="131"/>
    </row>
    <row r="329" ht="22.8" customHeight="1" spans="1:20">
      <c r="A329" s="129" t="s">
        <v>340</v>
      </c>
      <c r="B329" s="129" t="s">
        <v>326</v>
      </c>
      <c r="C329" s="129" t="s">
        <v>326</v>
      </c>
      <c r="D329" s="125" t="s">
        <v>432</v>
      </c>
      <c r="E329" s="130" t="s">
        <v>342</v>
      </c>
      <c r="F329" s="131">
        <v>836941.44</v>
      </c>
      <c r="G329" s="131">
        <v>836941.44</v>
      </c>
      <c r="H329" s="131"/>
      <c r="I329" s="131"/>
      <c r="J329" s="131"/>
      <c r="K329" s="131"/>
      <c r="L329" s="131"/>
      <c r="M329" s="131"/>
      <c r="N329" s="131"/>
      <c r="O329" s="131"/>
      <c r="P329" s="131"/>
      <c r="Q329" s="131"/>
      <c r="R329" s="131"/>
      <c r="S329" s="131"/>
      <c r="T329" s="131"/>
    </row>
    <row r="330" ht="22.8" customHeight="1" spans="1:20">
      <c r="A330" s="129" t="s">
        <v>343</v>
      </c>
      <c r="B330" s="129" t="s">
        <v>344</v>
      </c>
      <c r="C330" s="129" t="s">
        <v>315</v>
      </c>
      <c r="D330" s="125" t="s">
        <v>432</v>
      </c>
      <c r="E330" s="130" t="s">
        <v>351</v>
      </c>
      <c r="F330" s="131">
        <v>418470.72</v>
      </c>
      <c r="G330" s="131">
        <v>418470.72</v>
      </c>
      <c r="H330" s="131"/>
      <c r="I330" s="131"/>
      <c r="J330" s="131"/>
      <c r="K330" s="131"/>
      <c r="L330" s="131"/>
      <c r="M330" s="131"/>
      <c r="N330" s="131"/>
      <c r="O330" s="131"/>
      <c r="P330" s="131"/>
      <c r="Q330" s="131"/>
      <c r="R330" s="131"/>
      <c r="S330" s="131"/>
      <c r="T330" s="131"/>
    </row>
    <row r="331" ht="22.8" customHeight="1" spans="1:20">
      <c r="A331" s="129" t="s">
        <v>347</v>
      </c>
      <c r="B331" s="129" t="s">
        <v>315</v>
      </c>
      <c r="C331" s="129" t="s">
        <v>312</v>
      </c>
      <c r="D331" s="125" t="s">
        <v>432</v>
      </c>
      <c r="E331" s="130" t="s">
        <v>349</v>
      </c>
      <c r="F331" s="131">
        <v>627706.08</v>
      </c>
      <c r="G331" s="131">
        <v>627706.08</v>
      </c>
      <c r="H331" s="131"/>
      <c r="I331" s="131"/>
      <c r="J331" s="131"/>
      <c r="K331" s="131"/>
      <c r="L331" s="131"/>
      <c r="M331" s="131"/>
      <c r="N331" s="131"/>
      <c r="O331" s="131"/>
      <c r="P331" s="131"/>
      <c r="Q331" s="131"/>
      <c r="R331" s="131"/>
      <c r="S331" s="131"/>
      <c r="T331" s="131"/>
    </row>
    <row r="332" ht="22.8" customHeight="1" spans="1:20">
      <c r="A332" s="128"/>
      <c r="B332" s="128"/>
      <c r="C332" s="128"/>
      <c r="D332" s="124" t="s">
        <v>281</v>
      </c>
      <c r="E332" s="124" t="s">
        <v>282</v>
      </c>
      <c r="F332" s="139">
        <v>4804152.89</v>
      </c>
      <c r="G332" s="139">
        <v>1251132.89</v>
      </c>
      <c r="H332" s="139"/>
      <c r="I332" s="139"/>
      <c r="J332" s="139"/>
      <c r="K332" s="139">
        <v>3553020</v>
      </c>
      <c r="L332" s="139"/>
      <c r="M332" s="139"/>
      <c r="N332" s="139"/>
      <c r="O332" s="139"/>
      <c r="P332" s="139"/>
      <c r="Q332" s="139"/>
      <c r="R332" s="139"/>
      <c r="S332" s="139"/>
      <c r="T332" s="139"/>
    </row>
    <row r="333" ht="22.8" customHeight="1" spans="1:20">
      <c r="A333" s="129" t="s">
        <v>311</v>
      </c>
      <c r="B333" s="129" t="s">
        <v>315</v>
      </c>
      <c r="C333" s="129" t="s">
        <v>320</v>
      </c>
      <c r="D333" s="125" t="s">
        <v>433</v>
      </c>
      <c r="E333" s="130" t="s">
        <v>322</v>
      </c>
      <c r="F333" s="131">
        <v>3777699.29</v>
      </c>
      <c r="G333" s="131">
        <v>224679.29</v>
      </c>
      <c r="H333" s="131"/>
      <c r="I333" s="131"/>
      <c r="J333" s="131"/>
      <c r="K333" s="131">
        <v>3553020</v>
      </c>
      <c r="L333" s="131"/>
      <c r="M333" s="131"/>
      <c r="N333" s="131"/>
      <c r="O333" s="131"/>
      <c r="P333" s="131"/>
      <c r="Q333" s="131"/>
      <c r="R333" s="131"/>
      <c r="S333" s="131"/>
      <c r="T333" s="131"/>
    </row>
    <row r="334" ht="22.8" customHeight="1" spans="1:20">
      <c r="A334" s="129" t="s">
        <v>340</v>
      </c>
      <c r="B334" s="129" t="s">
        <v>326</v>
      </c>
      <c r="C334" s="129" t="s">
        <v>326</v>
      </c>
      <c r="D334" s="125" t="s">
        <v>433</v>
      </c>
      <c r="E334" s="130" t="s">
        <v>342</v>
      </c>
      <c r="F334" s="131">
        <v>456201.6</v>
      </c>
      <c r="G334" s="131">
        <v>456201.6</v>
      </c>
      <c r="H334" s="131"/>
      <c r="I334" s="131"/>
      <c r="J334" s="131"/>
      <c r="K334" s="131"/>
      <c r="L334" s="131"/>
      <c r="M334" s="131"/>
      <c r="N334" s="131"/>
      <c r="O334" s="131"/>
      <c r="P334" s="131"/>
      <c r="Q334" s="131"/>
      <c r="R334" s="131"/>
      <c r="S334" s="131"/>
      <c r="T334" s="131"/>
    </row>
    <row r="335" ht="22.8" customHeight="1" spans="1:20">
      <c r="A335" s="129" t="s">
        <v>343</v>
      </c>
      <c r="B335" s="129" t="s">
        <v>344</v>
      </c>
      <c r="C335" s="129" t="s">
        <v>315</v>
      </c>
      <c r="D335" s="125" t="s">
        <v>433</v>
      </c>
      <c r="E335" s="130" t="s">
        <v>351</v>
      </c>
      <c r="F335" s="131">
        <v>228100.8</v>
      </c>
      <c r="G335" s="131">
        <v>228100.8</v>
      </c>
      <c r="H335" s="131"/>
      <c r="I335" s="131"/>
      <c r="J335" s="131"/>
      <c r="K335" s="131"/>
      <c r="L335" s="131"/>
      <c r="M335" s="131"/>
      <c r="N335" s="131"/>
      <c r="O335" s="131"/>
      <c r="P335" s="131"/>
      <c r="Q335" s="131"/>
      <c r="R335" s="131"/>
      <c r="S335" s="131"/>
      <c r="T335" s="131"/>
    </row>
    <row r="336" ht="22.8" customHeight="1" spans="1:20">
      <c r="A336" s="129" t="s">
        <v>347</v>
      </c>
      <c r="B336" s="129" t="s">
        <v>315</v>
      </c>
      <c r="C336" s="129" t="s">
        <v>312</v>
      </c>
      <c r="D336" s="125" t="s">
        <v>433</v>
      </c>
      <c r="E336" s="130" t="s">
        <v>349</v>
      </c>
      <c r="F336" s="131">
        <v>342151.2</v>
      </c>
      <c r="G336" s="131">
        <v>342151.2</v>
      </c>
      <c r="H336" s="131"/>
      <c r="I336" s="131"/>
      <c r="J336" s="131"/>
      <c r="K336" s="131"/>
      <c r="L336" s="131"/>
      <c r="M336" s="131"/>
      <c r="N336" s="131"/>
      <c r="O336" s="131"/>
      <c r="P336" s="131"/>
      <c r="Q336" s="131"/>
      <c r="R336" s="131"/>
      <c r="S336" s="131"/>
      <c r="T336" s="131"/>
    </row>
    <row r="337" ht="22.8" customHeight="1" spans="1:20">
      <c r="A337" s="128"/>
      <c r="B337" s="128"/>
      <c r="C337" s="128"/>
      <c r="D337" s="124" t="s">
        <v>283</v>
      </c>
      <c r="E337" s="124" t="s">
        <v>284</v>
      </c>
      <c r="F337" s="139">
        <v>7826731.1</v>
      </c>
      <c r="G337" s="139">
        <v>2171923.1</v>
      </c>
      <c r="H337" s="139"/>
      <c r="I337" s="139"/>
      <c r="J337" s="139"/>
      <c r="K337" s="139">
        <v>5654808</v>
      </c>
      <c r="L337" s="139"/>
      <c r="M337" s="139"/>
      <c r="N337" s="139"/>
      <c r="O337" s="139"/>
      <c r="P337" s="139"/>
      <c r="Q337" s="139"/>
      <c r="R337" s="139"/>
      <c r="S337" s="139"/>
      <c r="T337" s="139"/>
    </row>
    <row r="338" ht="22.8" customHeight="1" spans="1:20">
      <c r="A338" s="129" t="s">
        <v>311</v>
      </c>
      <c r="B338" s="129" t="s">
        <v>315</v>
      </c>
      <c r="C338" s="129" t="s">
        <v>320</v>
      </c>
      <c r="D338" s="125" t="s">
        <v>434</v>
      </c>
      <c r="E338" s="130" t="s">
        <v>322</v>
      </c>
      <c r="F338" s="131">
        <v>6044843.42</v>
      </c>
      <c r="G338" s="131">
        <v>390035.42</v>
      </c>
      <c r="H338" s="131"/>
      <c r="I338" s="131"/>
      <c r="J338" s="131"/>
      <c r="K338" s="131">
        <v>5654808</v>
      </c>
      <c r="L338" s="131"/>
      <c r="M338" s="131"/>
      <c r="N338" s="131"/>
      <c r="O338" s="131"/>
      <c r="P338" s="131"/>
      <c r="Q338" s="131"/>
      <c r="R338" s="131"/>
      <c r="S338" s="131"/>
      <c r="T338" s="131"/>
    </row>
    <row r="339" ht="22.8" customHeight="1" spans="1:20">
      <c r="A339" s="129" t="s">
        <v>340</v>
      </c>
      <c r="B339" s="129" t="s">
        <v>326</v>
      </c>
      <c r="C339" s="129" t="s">
        <v>326</v>
      </c>
      <c r="D339" s="125" t="s">
        <v>434</v>
      </c>
      <c r="E339" s="130" t="s">
        <v>342</v>
      </c>
      <c r="F339" s="131">
        <v>791950.08</v>
      </c>
      <c r="G339" s="131">
        <v>791950.08</v>
      </c>
      <c r="H339" s="131"/>
      <c r="I339" s="131"/>
      <c r="J339" s="131"/>
      <c r="K339" s="131"/>
      <c r="L339" s="131"/>
      <c r="M339" s="131"/>
      <c r="N339" s="131"/>
      <c r="O339" s="131"/>
      <c r="P339" s="131"/>
      <c r="Q339" s="131"/>
      <c r="R339" s="131"/>
      <c r="S339" s="131"/>
      <c r="T339" s="131"/>
    </row>
    <row r="340" ht="22.8" customHeight="1" spans="1:20">
      <c r="A340" s="129" t="s">
        <v>343</v>
      </c>
      <c r="B340" s="129" t="s">
        <v>344</v>
      </c>
      <c r="C340" s="129" t="s">
        <v>315</v>
      </c>
      <c r="D340" s="125" t="s">
        <v>434</v>
      </c>
      <c r="E340" s="130" t="s">
        <v>351</v>
      </c>
      <c r="F340" s="131">
        <v>395975.04</v>
      </c>
      <c r="G340" s="131">
        <v>395975.04</v>
      </c>
      <c r="H340" s="131"/>
      <c r="I340" s="131"/>
      <c r="J340" s="131"/>
      <c r="K340" s="131"/>
      <c r="L340" s="131"/>
      <c r="M340" s="131"/>
      <c r="N340" s="131"/>
      <c r="O340" s="131"/>
      <c r="P340" s="131"/>
      <c r="Q340" s="131"/>
      <c r="R340" s="131"/>
      <c r="S340" s="131"/>
      <c r="T340" s="131"/>
    </row>
    <row r="341" ht="22.8" customHeight="1" spans="1:20">
      <c r="A341" s="129" t="s">
        <v>347</v>
      </c>
      <c r="B341" s="129" t="s">
        <v>315</v>
      </c>
      <c r="C341" s="129" t="s">
        <v>312</v>
      </c>
      <c r="D341" s="125" t="s">
        <v>434</v>
      </c>
      <c r="E341" s="130" t="s">
        <v>349</v>
      </c>
      <c r="F341" s="131">
        <v>593962.56</v>
      </c>
      <c r="G341" s="131">
        <v>593962.56</v>
      </c>
      <c r="H341" s="131"/>
      <c r="I341" s="131"/>
      <c r="J341" s="131"/>
      <c r="K341" s="131"/>
      <c r="L341" s="131"/>
      <c r="M341" s="131"/>
      <c r="N341" s="131"/>
      <c r="O341" s="131"/>
      <c r="P341" s="131"/>
      <c r="Q341" s="131"/>
      <c r="R341" s="131"/>
      <c r="S341" s="131"/>
      <c r="T341" s="131"/>
    </row>
    <row r="342" ht="22.8" customHeight="1" spans="1:20">
      <c r="A342" s="128"/>
      <c r="B342" s="128"/>
      <c r="C342" s="128"/>
      <c r="D342" s="124" t="s">
        <v>285</v>
      </c>
      <c r="E342" s="124" t="s">
        <v>286</v>
      </c>
      <c r="F342" s="139">
        <v>3738275.82</v>
      </c>
      <c r="G342" s="139">
        <v>979643.82</v>
      </c>
      <c r="H342" s="139"/>
      <c r="I342" s="139"/>
      <c r="J342" s="139"/>
      <c r="K342" s="139">
        <v>2758632</v>
      </c>
      <c r="L342" s="139"/>
      <c r="M342" s="139"/>
      <c r="N342" s="139"/>
      <c r="O342" s="139"/>
      <c r="P342" s="139"/>
      <c r="Q342" s="139"/>
      <c r="R342" s="139"/>
      <c r="S342" s="139"/>
      <c r="T342" s="139"/>
    </row>
    <row r="343" ht="22.8" customHeight="1" spans="1:20">
      <c r="A343" s="129" t="s">
        <v>311</v>
      </c>
      <c r="B343" s="129" t="s">
        <v>315</v>
      </c>
      <c r="C343" s="129" t="s">
        <v>315</v>
      </c>
      <c r="D343" s="125" t="s">
        <v>435</v>
      </c>
      <c r="E343" s="130" t="s">
        <v>319</v>
      </c>
      <c r="F343" s="131">
        <v>2934557.1</v>
      </c>
      <c r="G343" s="131">
        <v>175925.1</v>
      </c>
      <c r="H343" s="131"/>
      <c r="I343" s="131"/>
      <c r="J343" s="131"/>
      <c r="K343" s="131">
        <v>2758632</v>
      </c>
      <c r="L343" s="131"/>
      <c r="M343" s="131"/>
      <c r="N343" s="131"/>
      <c r="O343" s="131"/>
      <c r="P343" s="131"/>
      <c r="Q343" s="131"/>
      <c r="R343" s="131"/>
      <c r="S343" s="131"/>
      <c r="T343" s="131"/>
    </row>
    <row r="344" ht="22.8" customHeight="1" spans="1:20">
      <c r="A344" s="129" t="s">
        <v>340</v>
      </c>
      <c r="B344" s="129" t="s">
        <v>326</v>
      </c>
      <c r="C344" s="129" t="s">
        <v>326</v>
      </c>
      <c r="D344" s="125" t="s">
        <v>435</v>
      </c>
      <c r="E344" s="130" t="s">
        <v>342</v>
      </c>
      <c r="F344" s="131">
        <v>357208.32</v>
      </c>
      <c r="G344" s="131">
        <v>357208.32</v>
      </c>
      <c r="H344" s="131"/>
      <c r="I344" s="131"/>
      <c r="J344" s="131"/>
      <c r="K344" s="131"/>
      <c r="L344" s="131"/>
      <c r="M344" s="131"/>
      <c r="N344" s="131"/>
      <c r="O344" s="131"/>
      <c r="P344" s="131"/>
      <c r="Q344" s="131"/>
      <c r="R344" s="131"/>
      <c r="S344" s="131"/>
      <c r="T344" s="131"/>
    </row>
    <row r="345" ht="22.8" customHeight="1" spans="1:20">
      <c r="A345" s="129" t="s">
        <v>343</v>
      </c>
      <c r="B345" s="129" t="s">
        <v>344</v>
      </c>
      <c r="C345" s="129" t="s">
        <v>315</v>
      </c>
      <c r="D345" s="125" t="s">
        <v>435</v>
      </c>
      <c r="E345" s="130" t="s">
        <v>351</v>
      </c>
      <c r="F345" s="131">
        <v>178604.16</v>
      </c>
      <c r="G345" s="131">
        <v>178604.16</v>
      </c>
      <c r="H345" s="131"/>
      <c r="I345" s="131"/>
      <c r="J345" s="131"/>
      <c r="K345" s="131"/>
      <c r="L345" s="131"/>
      <c r="M345" s="131"/>
      <c r="N345" s="131"/>
      <c r="O345" s="131"/>
      <c r="P345" s="131"/>
      <c r="Q345" s="131"/>
      <c r="R345" s="131"/>
      <c r="S345" s="131"/>
      <c r="T345" s="131"/>
    </row>
    <row r="346" ht="22.8" customHeight="1" spans="1:20">
      <c r="A346" s="129" t="s">
        <v>347</v>
      </c>
      <c r="B346" s="129" t="s">
        <v>315</v>
      </c>
      <c r="C346" s="129" t="s">
        <v>312</v>
      </c>
      <c r="D346" s="125" t="s">
        <v>435</v>
      </c>
      <c r="E346" s="130" t="s">
        <v>349</v>
      </c>
      <c r="F346" s="131">
        <v>267906.24</v>
      </c>
      <c r="G346" s="131">
        <v>267906.24</v>
      </c>
      <c r="H346" s="131"/>
      <c r="I346" s="131"/>
      <c r="J346" s="131"/>
      <c r="K346" s="131"/>
      <c r="L346" s="131"/>
      <c r="M346" s="131"/>
      <c r="N346" s="131"/>
      <c r="O346" s="131"/>
      <c r="P346" s="131"/>
      <c r="Q346" s="131"/>
      <c r="R346" s="131"/>
      <c r="S346" s="131"/>
      <c r="T346" s="131"/>
    </row>
    <row r="347" ht="22.8" customHeight="1" spans="1:20">
      <c r="A347" s="128"/>
      <c r="B347" s="128"/>
      <c r="C347" s="128"/>
      <c r="D347" s="124" t="s">
        <v>287</v>
      </c>
      <c r="E347" s="124" t="s">
        <v>288</v>
      </c>
      <c r="F347" s="139">
        <v>9747664.07</v>
      </c>
      <c r="G347" s="139">
        <v>2646580.07</v>
      </c>
      <c r="H347" s="139"/>
      <c r="I347" s="139"/>
      <c r="J347" s="139"/>
      <c r="K347" s="139">
        <v>7101084</v>
      </c>
      <c r="L347" s="139"/>
      <c r="M347" s="139"/>
      <c r="N347" s="139"/>
      <c r="O347" s="139"/>
      <c r="P347" s="139"/>
      <c r="Q347" s="139"/>
      <c r="R347" s="139"/>
      <c r="S347" s="139"/>
      <c r="T347" s="139"/>
    </row>
    <row r="348" ht="22.8" customHeight="1" spans="1:20">
      <c r="A348" s="129" t="s">
        <v>311</v>
      </c>
      <c r="B348" s="129" t="s">
        <v>315</v>
      </c>
      <c r="C348" s="129" t="s">
        <v>320</v>
      </c>
      <c r="D348" s="125" t="s">
        <v>436</v>
      </c>
      <c r="E348" s="130" t="s">
        <v>322</v>
      </c>
      <c r="F348" s="131">
        <v>7576358.63</v>
      </c>
      <c r="G348" s="131">
        <v>475274.63</v>
      </c>
      <c r="H348" s="131"/>
      <c r="I348" s="131"/>
      <c r="J348" s="131"/>
      <c r="K348" s="131">
        <v>7101084</v>
      </c>
      <c r="L348" s="131"/>
      <c r="M348" s="131"/>
      <c r="N348" s="131"/>
      <c r="O348" s="131"/>
      <c r="P348" s="131"/>
      <c r="Q348" s="131"/>
      <c r="R348" s="131"/>
      <c r="S348" s="131"/>
      <c r="T348" s="131"/>
    </row>
    <row r="349" ht="22.8" customHeight="1" spans="1:20">
      <c r="A349" s="129" t="s">
        <v>340</v>
      </c>
      <c r="B349" s="129" t="s">
        <v>326</v>
      </c>
      <c r="C349" s="129" t="s">
        <v>326</v>
      </c>
      <c r="D349" s="125" t="s">
        <v>436</v>
      </c>
      <c r="E349" s="130" t="s">
        <v>342</v>
      </c>
      <c r="F349" s="131">
        <v>965024.64</v>
      </c>
      <c r="G349" s="131">
        <v>965024.64</v>
      </c>
      <c r="H349" s="131"/>
      <c r="I349" s="131"/>
      <c r="J349" s="131"/>
      <c r="K349" s="131"/>
      <c r="L349" s="131"/>
      <c r="M349" s="131"/>
      <c r="N349" s="131"/>
      <c r="O349" s="131"/>
      <c r="P349" s="131"/>
      <c r="Q349" s="131"/>
      <c r="R349" s="131"/>
      <c r="S349" s="131"/>
      <c r="T349" s="131"/>
    </row>
    <row r="350" ht="22.8" customHeight="1" spans="1:20">
      <c r="A350" s="129" t="s">
        <v>343</v>
      </c>
      <c r="B350" s="129" t="s">
        <v>344</v>
      </c>
      <c r="C350" s="129" t="s">
        <v>315</v>
      </c>
      <c r="D350" s="125" t="s">
        <v>436</v>
      </c>
      <c r="E350" s="130" t="s">
        <v>351</v>
      </c>
      <c r="F350" s="131">
        <v>482512.32</v>
      </c>
      <c r="G350" s="131">
        <v>482512.32</v>
      </c>
      <c r="H350" s="131"/>
      <c r="I350" s="131"/>
      <c r="J350" s="131"/>
      <c r="K350" s="131"/>
      <c r="L350" s="131"/>
      <c r="M350" s="131"/>
      <c r="N350" s="131"/>
      <c r="O350" s="131"/>
      <c r="P350" s="131"/>
      <c r="Q350" s="131"/>
      <c r="R350" s="131"/>
      <c r="S350" s="131"/>
      <c r="T350" s="131"/>
    </row>
    <row r="351" ht="22.8" customHeight="1" spans="1:20">
      <c r="A351" s="129" t="s">
        <v>347</v>
      </c>
      <c r="B351" s="129" t="s">
        <v>315</v>
      </c>
      <c r="C351" s="129" t="s">
        <v>312</v>
      </c>
      <c r="D351" s="125" t="s">
        <v>436</v>
      </c>
      <c r="E351" s="130" t="s">
        <v>349</v>
      </c>
      <c r="F351" s="131">
        <v>723768.48</v>
      </c>
      <c r="G351" s="131">
        <v>723768.48</v>
      </c>
      <c r="H351" s="131"/>
      <c r="I351" s="131"/>
      <c r="J351" s="131"/>
      <c r="K351" s="131"/>
      <c r="L351" s="131"/>
      <c r="M351" s="131"/>
      <c r="N351" s="131"/>
      <c r="O351" s="131"/>
      <c r="P351" s="131"/>
      <c r="Q351" s="131"/>
      <c r="R351" s="131"/>
      <c r="S351" s="131"/>
      <c r="T351" s="131"/>
    </row>
    <row r="352" ht="22.8" customHeight="1" spans="1:20">
      <c r="A352" s="128"/>
      <c r="B352" s="128"/>
      <c r="C352" s="128"/>
      <c r="D352" s="124" t="s">
        <v>289</v>
      </c>
      <c r="E352" s="124" t="s">
        <v>290</v>
      </c>
      <c r="F352" s="139">
        <v>12206295.76</v>
      </c>
      <c r="G352" s="139">
        <v>3722631.76</v>
      </c>
      <c r="H352" s="139"/>
      <c r="I352" s="139"/>
      <c r="J352" s="139"/>
      <c r="K352" s="139">
        <v>8483664</v>
      </c>
      <c r="L352" s="139"/>
      <c r="M352" s="139"/>
      <c r="N352" s="139"/>
      <c r="O352" s="139"/>
      <c r="P352" s="139"/>
      <c r="Q352" s="139"/>
      <c r="R352" s="139"/>
      <c r="S352" s="139"/>
      <c r="T352" s="139"/>
    </row>
    <row r="353" ht="22.8" customHeight="1" spans="1:20">
      <c r="A353" s="129" t="s">
        <v>311</v>
      </c>
      <c r="B353" s="129" t="s">
        <v>315</v>
      </c>
      <c r="C353" s="129" t="s">
        <v>315</v>
      </c>
      <c r="D353" s="125" t="s">
        <v>437</v>
      </c>
      <c r="E353" s="130" t="s">
        <v>319</v>
      </c>
      <c r="F353" s="131">
        <v>9152176.72</v>
      </c>
      <c r="G353" s="131">
        <v>668512.72</v>
      </c>
      <c r="H353" s="131"/>
      <c r="I353" s="131"/>
      <c r="J353" s="131"/>
      <c r="K353" s="131">
        <v>8483664</v>
      </c>
      <c r="L353" s="131"/>
      <c r="M353" s="131"/>
      <c r="N353" s="131"/>
      <c r="O353" s="131"/>
      <c r="P353" s="131"/>
      <c r="Q353" s="131"/>
      <c r="R353" s="131"/>
      <c r="S353" s="131"/>
      <c r="T353" s="131"/>
    </row>
    <row r="354" ht="22.8" customHeight="1" spans="1:20">
      <c r="A354" s="129" t="s">
        <v>340</v>
      </c>
      <c r="B354" s="129" t="s">
        <v>326</v>
      </c>
      <c r="C354" s="129" t="s">
        <v>326</v>
      </c>
      <c r="D354" s="125" t="s">
        <v>437</v>
      </c>
      <c r="E354" s="130" t="s">
        <v>342</v>
      </c>
      <c r="F354" s="131">
        <v>1357386.24</v>
      </c>
      <c r="G354" s="131">
        <v>1357386.24</v>
      </c>
      <c r="H354" s="131"/>
      <c r="I354" s="131"/>
      <c r="J354" s="131"/>
      <c r="K354" s="131"/>
      <c r="L354" s="131"/>
      <c r="M354" s="131"/>
      <c r="N354" s="131"/>
      <c r="O354" s="131"/>
      <c r="P354" s="131"/>
      <c r="Q354" s="131"/>
      <c r="R354" s="131"/>
      <c r="S354" s="131"/>
      <c r="T354" s="131"/>
    </row>
    <row r="355" ht="22.8" customHeight="1" spans="1:20">
      <c r="A355" s="129" t="s">
        <v>343</v>
      </c>
      <c r="B355" s="129" t="s">
        <v>344</v>
      </c>
      <c r="C355" s="129" t="s">
        <v>315</v>
      </c>
      <c r="D355" s="125" t="s">
        <v>437</v>
      </c>
      <c r="E355" s="130" t="s">
        <v>351</v>
      </c>
      <c r="F355" s="131">
        <v>678693.12</v>
      </c>
      <c r="G355" s="131">
        <v>678693.12</v>
      </c>
      <c r="H355" s="131"/>
      <c r="I355" s="131"/>
      <c r="J355" s="131"/>
      <c r="K355" s="131"/>
      <c r="L355" s="131"/>
      <c r="M355" s="131"/>
      <c r="N355" s="131"/>
      <c r="O355" s="131"/>
      <c r="P355" s="131"/>
      <c r="Q355" s="131"/>
      <c r="R355" s="131"/>
      <c r="S355" s="131"/>
      <c r="T355" s="131"/>
    </row>
    <row r="356" ht="22.8" customHeight="1" spans="1:20">
      <c r="A356" s="129" t="s">
        <v>347</v>
      </c>
      <c r="B356" s="129" t="s">
        <v>315</v>
      </c>
      <c r="C356" s="129" t="s">
        <v>312</v>
      </c>
      <c r="D356" s="125" t="s">
        <v>437</v>
      </c>
      <c r="E356" s="130" t="s">
        <v>349</v>
      </c>
      <c r="F356" s="131">
        <v>1018039.68</v>
      </c>
      <c r="G356" s="131">
        <v>1018039.68</v>
      </c>
      <c r="H356" s="131"/>
      <c r="I356" s="131"/>
      <c r="J356" s="131"/>
      <c r="K356" s="131"/>
      <c r="L356" s="131"/>
      <c r="M356" s="131"/>
      <c r="N356" s="131"/>
      <c r="O356" s="131"/>
      <c r="P356" s="131"/>
      <c r="Q356" s="131"/>
      <c r="R356" s="131"/>
      <c r="S356" s="131"/>
      <c r="T356" s="131"/>
    </row>
    <row r="357" ht="22.8" customHeight="1" spans="1:20">
      <c r="A357" s="128"/>
      <c r="B357" s="128"/>
      <c r="C357" s="128"/>
      <c r="D357" s="124" t="s">
        <v>291</v>
      </c>
      <c r="E357" s="124" t="s">
        <v>292</v>
      </c>
      <c r="F357" s="139">
        <v>2534481.54</v>
      </c>
      <c r="G357" s="139">
        <v>646989.54</v>
      </c>
      <c r="H357" s="139"/>
      <c r="I357" s="139"/>
      <c r="J357" s="139"/>
      <c r="K357" s="139">
        <v>1887492</v>
      </c>
      <c r="L357" s="139"/>
      <c r="M357" s="139"/>
      <c r="N357" s="139"/>
      <c r="O357" s="139"/>
      <c r="P357" s="139"/>
      <c r="Q357" s="139"/>
      <c r="R357" s="139"/>
      <c r="S357" s="139"/>
      <c r="T357" s="139"/>
    </row>
    <row r="358" ht="22.8" customHeight="1" spans="1:20">
      <c r="A358" s="129" t="s">
        <v>311</v>
      </c>
      <c r="B358" s="129" t="s">
        <v>315</v>
      </c>
      <c r="C358" s="129" t="s">
        <v>315</v>
      </c>
      <c r="D358" s="125" t="s">
        <v>438</v>
      </c>
      <c r="E358" s="130" t="s">
        <v>319</v>
      </c>
      <c r="F358" s="131">
        <v>2003678.82</v>
      </c>
      <c r="G358" s="131">
        <v>116186.82</v>
      </c>
      <c r="H358" s="131"/>
      <c r="I358" s="131"/>
      <c r="J358" s="131"/>
      <c r="K358" s="131">
        <v>1887492</v>
      </c>
      <c r="L358" s="131"/>
      <c r="M358" s="131"/>
      <c r="N358" s="131"/>
      <c r="O358" s="131"/>
      <c r="P358" s="131"/>
      <c r="Q358" s="131"/>
      <c r="R358" s="131"/>
      <c r="S358" s="131"/>
      <c r="T358" s="131"/>
    </row>
    <row r="359" ht="22.8" customHeight="1" spans="1:20">
      <c r="A359" s="129" t="s">
        <v>340</v>
      </c>
      <c r="B359" s="129" t="s">
        <v>326</v>
      </c>
      <c r="C359" s="129" t="s">
        <v>326</v>
      </c>
      <c r="D359" s="125" t="s">
        <v>438</v>
      </c>
      <c r="E359" s="130" t="s">
        <v>342</v>
      </c>
      <c r="F359" s="131">
        <v>235912.32</v>
      </c>
      <c r="G359" s="131">
        <v>235912.32</v>
      </c>
      <c r="H359" s="131"/>
      <c r="I359" s="131"/>
      <c r="J359" s="131"/>
      <c r="K359" s="131"/>
      <c r="L359" s="131"/>
      <c r="M359" s="131"/>
      <c r="N359" s="131"/>
      <c r="O359" s="131"/>
      <c r="P359" s="131"/>
      <c r="Q359" s="131"/>
      <c r="R359" s="131"/>
      <c r="S359" s="131"/>
      <c r="T359" s="131"/>
    </row>
    <row r="360" ht="22.8" customHeight="1" spans="1:20">
      <c r="A360" s="129" t="s">
        <v>343</v>
      </c>
      <c r="B360" s="129" t="s">
        <v>344</v>
      </c>
      <c r="C360" s="129" t="s">
        <v>315</v>
      </c>
      <c r="D360" s="125" t="s">
        <v>438</v>
      </c>
      <c r="E360" s="130" t="s">
        <v>351</v>
      </c>
      <c r="F360" s="131">
        <v>117956.16</v>
      </c>
      <c r="G360" s="131">
        <v>117956.16</v>
      </c>
      <c r="H360" s="131"/>
      <c r="I360" s="131"/>
      <c r="J360" s="131"/>
      <c r="K360" s="131"/>
      <c r="L360" s="131"/>
      <c r="M360" s="131"/>
      <c r="N360" s="131"/>
      <c r="O360" s="131"/>
      <c r="P360" s="131"/>
      <c r="Q360" s="131"/>
      <c r="R360" s="131"/>
      <c r="S360" s="131"/>
      <c r="T360" s="131"/>
    </row>
    <row r="361" ht="22.8" customHeight="1" spans="1:20">
      <c r="A361" s="129" t="s">
        <v>347</v>
      </c>
      <c r="B361" s="129" t="s">
        <v>315</v>
      </c>
      <c r="C361" s="129" t="s">
        <v>312</v>
      </c>
      <c r="D361" s="125" t="s">
        <v>438</v>
      </c>
      <c r="E361" s="130" t="s">
        <v>349</v>
      </c>
      <c r="F361" s="131">
        <v>176934.24</v>
      </c>
      <c r="G361" s="131">
        <v>176934.24</v>
      </c>
      <c r="H361" s="131"/>
      <c r="I361" s="131"/>
      <c r="J361" s="131"/>
      <c r="K361" s="131"/>
      <c r="L361" s="131"/>
      <c r="M361" s="131"/>
      <c r="N361" s="131"/>
      <c r="O361" s="131"/>
      <c r="P361" s="131"/>
      <c r="Q361" s="131"/>
      <c r="R361" s="131"/>
      <c r="S361" s="131"/>
      <c r="T361" s="131"/>
    </row>
    <row r="362" ht="22.8" customHeight="1" spans="1:20">
      <c r="A362" s="128"/>
      <c r="B362" s="128"/>
      <c r="C362" s="128"/>
      <c r="D362" s="124" t="s">
        <v>293</v>
      </c>
      <c r="E362" s="124" t="s">
        <v>294</v>
      </c>
      <c r="F362" s="139">
        <v>2971354.98</v>
      </c>
      <c r="G362" s="139">
        <v>762658.98</v>
      </c>
      <c r="H362" s="139"/>
      <c r="I362" s="139"/>
      <c r="J362" s="139"/>
      <c r="K362" s="139">
        <v>2208696</v>
      </c>
      <c r="L362" s="139"/>
      <c r="M362" s="139"/>
      <c r="N362" s="139"/>
      <c r="O362" s="139"/>
      <c r="P362" s="139"/>
      <c r="Q362" s="139"/>
      <c r="R362" s="139"/>
      <c r="S362" s="139"/>
      <c r="T362" s="139"/>
    </row>
    <row r="363" ht="22.8" customHeight="1" spans="1:20">
      <c r="A363" s="129" t="s">
        <v>311</v>
      </c>
      <c r="B363" s="129" t="s">
        <v>315</v>
      </c>
      <c r="C363" s="129" t="s">
        <v>315</v>
      </c>
      <c r="D363" s="125" t="s">
        <v>439</v>
      </c>
      <c r="E363" s="130" t="s">
        <v>319</v>
      </c>
      <c r="F363" s="131">
        <v>2345654.82</v>
      </c>
      <c r="G363" s="131">
        <v>136958.82</v>
      </c>
      <c r="H363" s="131"/>
      <c r="I363" s="131"/>
      <c r="J363" s="131"/>
      <c r="K363" s="131">
        <v>2208696</v>
      </c>
      <c r="L363" s="131"/>
      <c r="M363" s="131"/>
      <c r="N363" s="131"/>
      <c r="O363" s="131"/>
      <c r="P363" s="131"/>
      <c r="Q363" s="131"/>
      <c r="R363" s="131"/>
      <c r="S363" s="131"/>
      <c r="T363" s="131"/>
    </row>
    <row r="364" ht="22.8" customHeight="1" spans="1:20">
      <c r="A364" s="129" t="s">
        <v>340</v>
      </c>
      <c r="B364" s="129" t="s">
        <v>326</v>
      </c>
      <c r="C364" s="129" t="s">
        <v>326</v>
      </c>
      <c r="D364" s="125" t="s">
        <v>439</v>
      </c>
      <c r="E364" s="130" t="s">
        <v>342</v>
      </c>
      <c r="F364" s="131">
        <v>278088.96</v>
      </c>
      <c r="G364" s="131">
        <v>278088.96</v>
      </c>
      <c r="H364" s="131"/>
      <c r="I364" s="131"/>
      <c r="J364" s="131"/>
      <c r="K364" s="131"/>
      <c r="L364" s="131"/>
      <c r="M364" s="131"/>
      <c r="N364" s="131"/>
      <c r="O364" s="131"/>
      <c r="P364" s="131"/>
      <c r="Q364" s="131"/>
      <c r="R364" s="131"/>
      <c r="S364" s="131"/>
      <c r="T364" s="131"/>
    </row>
    <row r="365" ht="22.8" customHeight="1" spans="1:20">
      <c r="A365" s="129" t="s">
        <v>343</v>
      </c>
      <c r="B365" s="129" t="s">
        <v>344</v>
      </c>
      <c r="C365" s="129" t="s">
        <v>315</v>
      </c>
      <c r="D365" s="125" t="s">
        <v>439</v>
      </c>
      <c r="E365" s="130" t="s">
        <v>351</v>
      </c>
      <c r="F365" s="131">
        <v>139044.48</v>
      </c>
      <c r="G365" s="131">
        <v>139044.48</v>
      </c>
      <c r="H365" s="131"/>
      <c r="I365" s="131"/>
      <c r="J365" s="131"/>
      <c r="K365" s="131"/>
      <c r="L365" s="131"/>
      <c r="M365" s="131"/>
      <c r="N365" s="131"/>
      <c r="O365" s="131"/>
      <c r="P365" s="131"/>
      <c r="Q365" s="131"/>
      <c r="R365" s="131"/>
      <c r="S365" s="131"/>
      <c r="T365" s="131"/>
    </row>
    <row r="366" ht="22.8" customHeight="1" spans="1:20">
      <c r="A366" s="129" t="s">
        <v>347</v>
      </c>
      <c r="B366" s="129" t="s">
        <v>315</v>
      </c>
      <c r="C366" s="129" t="s">
        <v>312</v>
      </c>
      <c r="D366" s="125" t="s">
        <v>439</v>
      </c>
      <c r="E366" s="130" t="s">
        <v>349</v>
      </c>
      <c r="F366" s="131">
        <v>208566.72</v>
      </c>
      <c r="G366" s="131">
        <v>208566.72</v>
      </c>
      <c r="H366" s="131"/>
      <c r="I366" s="131"/>
      <c r="J366" s="131"/>
      <c r="K366" s="131"/>
      <c r="L366" s="131"/>
      <c r="M366" s="131"/>
      <c r="N366" s="131"/>
      <c r="O366" s="131"/>
      <c r="P366" s="131"/>
      <c r="Q366" s="131"/>
      <c r="R366" s="131"/>
      <c r="S366" s="131"/>
      <c r="T366" s="131"/>
    </row>
    <row r="367" ht="22.8" customHeight="1" spans="1:20">
      <c r="A367" s="128"/>
      <c r="B367" s="128"/>
      <c r="C367" s="128"/>
      <c r="D367" s="124" t="s">
        <v>295</v>
      </c>
      <c r="E367" s="124" t="s">
        <v>296</v>
      </c>
      <c r="F367" s="139">
        <v>2646713.42</v>
      </c>
      <c r="G367" s="139">
        <v>678509.42</v>
      </c>
      <c r="H367" s="139"/>
      <c r="I367" s="139"/>
      <c r="J367" s="139"/>
      <c r="K367" s="139">
        <v>1968204</v>
      </c>
      <c r="L367" s="139"/>
      <c r="M367" s="139"/>
      <c r="N367" s="139"/>
      <c r="O367" s="139"/>
      <c r="P367" s="139"/>
      <c r="Q367" s="139"/>
      <c r="R367" s="139"/>
      <c r="S367" s="139"/>
      <c r="T367" s="139"/>
    </row>
    <row r="368" ht="22.8" customHeight="1" spans="1:20">
      <c r="A368" s="129" t="s">
        <v>311</v>
      </c>
      <c r="B368" s="129" t="s">
        <v>315</v>
      </c>
      <c r="C368" s="129" t="s">
        <v>315</v>
      </c>
      <c r="D368" s="125" t="s">
        <v>440</v>
      </c>
      <c r="E368" s="130" t="s">
        <v>319</v>
      </c>
      <c r="F368" s="131">
        <v>2090051.18</v>
      </c>
      <c r="G368" s="131">
        <v>121847.18</v>
      </c>
      <c r="H368" s="131"/>
      <c r="I368" s="131"/>
      <c r="J368" s="131"/>
      <c r="K368" s="131">
        <v>1968204</v>
      </c>
      <c r="L368" s="131"/>
      <c r="M368" s="131"/>
      <c r="N368" s="131"/>
      <c r="O368" s="131"/>
      <c r="P368" s="131"/>
      <c r="Q368" s="131"/>
      <c r="R368" s="131"/>
      <c r="S368" s="131"/>
      <c r="T368" s="131"/>
    </row>
    <row r="369" ht="22.8" customHeight="1" spans="1:20">
      <c r="A369" s="129" t="s">
        <v>340</v>
      </c>
      <c r="B369" s="129" t="s">
        <v>326</v>
      </c>
      <c r="C369" s="129" t="s">
        <v>326</v>
      </c>
      <c r="D369" s="125" t="s">
        <v>440</v>
      </c>
      <c r="E369" s="130" t="s">
        <v>342</v>
      </c>
      <c r="F369" s="131">
        <v>247405.44</v>
      </c>
      <c r="G369" s="131">
        <v>247405.44</v>
      </c>
      <c r="H369" s="131"/>
      <c r="I369" s="131"/>
      <c r="J369" s="131"/>
      <c r="K369" s="131"/>
      <c r="L369" s="131"/>
      <c r="M369" s="131"/>
      <c r="N369" s="131"/>
      <c r="O369" s="131"/>
      <c r="P369" s="131"/>
      <c r="Q369" s="131"/>
      <c r="R369" s="131"/>
      <c r="S369" s="131"/>
      <c r="T369" s="131"/>
    </row>
    <row r="370" ht="22.8" customHeight="1" spans="1:20">
      <c r="A370" s="129" t="s">
        <v>343</v>
      </c>
      <c r="B370" s="129" t="s">
        <v>344</v>
      </c>
      <c r="C370" s="129" t="s">
        <v>315</v>
      </c>
      <c r="D370" s="125" t="s">
        <v>440</v>
      </c>
      <c r="E370" s="130" t="s">
        <v>351</v>
      </c>
      <c r="F370" s="131">
        <v>123702.72</v>
      </c>
      <c r="G370" s="131">
        <v>123702.72</v>
      </c>
      <c r="H370" s="131"/>
      <c r="I370" s="131"/>
      <c r="J370" s="131"/>
      <c r="K370" s="131"/>
      <c r="L370" s="131"/>
      <c r="M370" s="131"/>
      <c r="N370" s="131"/>
      <c r="O370" s="131"/>
      <c r="P370" s="131"/>
      <c r="Q370" s="131"/>
      <c r="R370" s="131"/>
      <c r="S370" s="131"/>
      <c r="T370" s="131"/>
    </row>
    <row r="371" ht="22.8" customHeight="1" spans="1:20">
      <c r="A371" s="129" t="s">
        <v>347</v>
      </c>
      <c r="B371" s="129" t="s">
        <v>315</v>
      </c>
      <c r="C371" s="129" t="s">
        <v>312</v>
      </c>
      <c r="D371" s="125" t="s">
        <v>440</v>
      </c>
      <c r="E371" s="130" t="s">
        <v>349</v>
      </c>
      <c r="F371" s="131">
        <v>185554.08</v>
      </c>
      <c r="G371" s="131">
        <v>185554.08</v>
      </c>
      <c r="H371" s="131"/>
      <c r="I371" s="131"/>
      <c r="J371" s="131"/>
      <c r="K371" s="131"/>
      <c r="L371" s="131"/>
      <c r="M371" s="131"/>
      <c r="N371" s="131"/>
      <c r="O371" s="131"/>
      <c r="P371" s="131"/>
      <c r="Q371" s="131"/>
      <c r="R371" s="131"/>
      <c r="S371" s="131"/>
      <c r="T371" s="131"/>
    </row>
    <row r="372" ht="22.8" customHeight="1" spans="1:20">
      <c r="A372" s="128"/>
      <c r="B372" s="128"/>
      <c r="C372" s="128"/>
      <c r="D372" s="124" t="s">
        <v>297</v>
      </c>
      <c r="E372" s="124" t="s">
        <v>298</v>
      </c>
      <c r="F372" s="139">
        <v>946128.19</v>
      </c>
      <c r="G372" s="139">
        <v>282752.19</v>
      </c>
      <c r="H372" s="139"/>
      <c r="I372" s="139"/>
      <c r="J372" s="139"/>
      <c r="K372" s="139">
        <v>663376</v>
      </c>
      <c r="L372" s="139"/>
      <c r="M372" s="139"/>
      <c r="N372" s="139"/>
      <c r="O372" s="139"/>
      <c r="P372" s="139"/>
      <c r="Q372" s="139"/>
      <c r="R372" s="139"/>
      <c r="S372" s="139"/>
      <c r="T372" s="139"/>
    </row>
    <row r="373" ht="22.8" customHeight="1" spans="1:20">
      <c r="A373" s="129" t="s">
        <v>311</v>
      </c>
      <c r="B373" s="129" t="s">
        <v>320</v>
      </c>
      <c r="C373" s="129" t="s">
        <v>315</v>
      </c>
      <c r="D373" s="125" t="s">
        <v>441</v>
      </c>
      <c r="E373" s="130" t="s">
        <v>333</v>
      </c>
      <c r="F373" s="131">
        <v>714152.83</v>
      </c>
      <c r="G373" s="131">
        <v>50776.83</v>
      </c>
      <c r="H373" s="131"/>
      <c r="I373" s="131"/>
      <c r="J373" s="131"/>
      <c r="K373" s="131">
        <v>663376</v>
      </c>
      <c r="L373" s="131"/>
      <c r="M373" s="131"/>
      <c r="N373" s="131"/>
      <c r="O373" s="131"/>
      <c r="P373" s="131"/>
      <c r="Q373" s="131"/>
      <c r="R373" s="131"/>
      <c r="S373" s="131"/>
      <c r="T373" s="131"/>
    </row>
    <row r="374" ht="22.8" customHeight="1" spans="1:20">
      <c r="A374" s="129" t="s">
        <v>340</v>
      </c>
      <c r="B374" s="129" t="s">
        <v>326</v>
      </c>
      <c r="C374" s="129" t="s">
        <v>326</v>
      </c>
      <c r="D374" s="125" t="s">
        <v>441</v>
      </c>
      <c r="E374" s="130" t="s">
        <v>342</v>
      </c>
      <c r="F374" s="131">
        <v>103100.16</v>
      </c>
      <c r="G374" s="131">
        <v>103100.16</v>
      </c>
      <c r="H374" s="131"/>
      <c r="I374" s="131"/>
      <c r="J374" s="131"/>
      <c r="K374" s="131"/>
      <c r="L374" s="131"/>
      <c r="M374" s="131"/>
      <c r="N374" s="131"/>
      <c r="O374" s="131"/>
      <c r="P374" s="131"/>
      <c r="Q374" s="131"/>
      <c r="R374" s="131"/>
      <c r="S374" s="131"/>
      <c r="T374" s="131"/>
    </row>
    <row r="375" ht="22.8" customHeight="1" spans="1:20">
      <c r="A375" s="129" t="s">
        <v>343</v>
      </c>
      <c r="B375" s="129" t="s">
        <v>344</v>
      </c>
      <c r="C375" s="129" t="s">
        <v>315</v>
      </c>
      <c r="D375" s="125" t="s">
        <v>441</v>
      </c>
      <c r="E375" s="130" t="s">
        <v>351</v>
      </c>
      <c r="F375" s="131">
        <v>51550.08</v>
      </c>
      <c r="G375" s="131">
        <v>51550.08</v>
      </c>
      <c r="H375" s="131"/>
      <c r="I375" s="131"/>
      <c r="J375" s="131"/>
      <c r="K375" s="131"/>
      <c r="L375" s="131"/>
      <c r="M375" s="131"/>
      <c r="N375" s="131"/>
      <c r="O375" s="131"/>
      <c r="P375" s="131"/>
      <c r="Q375" s="131"/>
      <c r="R375" s="131"/>
      <c r="S375" s="131"/>
      <c r="T375" s="131"/>
    </row>
    <row r="376" ht="22.8" customHeight="1" spans="1:20">
      <c r="A376" s="129" t="s">
        <v>347</v>
      </c>
      <c r="B376" s="129" t="s">
        <v>315</v>
      </c>
      <c r="C376" s="129" t="s">
        <v>312</v>
      </c>
      <c r="D376" s="125" t="s">
        <v>441</v>
      </c>
      <c r="E376" s="130" t="s">
        <v>349</v>
      </c>
      <c r="F376" s="131">
        <v>77325.12</v>
      </c>
      <c r="G376" s="131">
        <v>77325.12</v>
      </c>
      <c r="H376" s="131"/>
      <c r="I376" s="131"/>
      <c r="J376" s="131"/>
      <c r="K376" s="131"/>
      <c r="L376" s="131"/>
      <c r="M376" s="131"/>
      <c r="N376" s="131"/>
      <c r="O376" s="131"/>
      <c r="P376" s="131"/>
      <c r="Q376" s="131"/>
      <c r="R376" s="131"/>
      <c r="S376" s="131"/>
      <c r="T376" s="131"/>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76"/>
  <sheetViews>
    <sheetView workbookViewId="0">
      <selection activeCell="L6" sqref="L6"/>
    </sheetView>
  </sheetViews>
  <sheetFormatPr defaultColWidth="10" defaultRowHeight="13.5"/>
  <cols>
    <col min="1" max="2" width="4.06666666666667" customWidth="1"/>
    <col min="3" max="3" width="4.20833333333333" customWidth="1"/>
    <col min="4" max="4" width="6.10833333333333" customWidth="1"/>
    <col min="5" max="5" width="15.875" customWidth="1"/>
    <col min="6" max="7" width="12.6666666666667" customWidth="1"/>
    <col min="8" max="8" width="12.25" customWidth="1"/>
    <col min="9" max="9" width="8.05" customWidth="1"/>
    <col min="10" max="10" width="7.18333333333333" customWidth="1"/>
    <col min="11" max="12" width="10.7666666666667" customWidth="1"/>
    <col min="13" max="13" width="14.25" customWidth="1"/>
    <col min="14" max="14" width="10.0833333333333" customWidth="1"/>
    <col min="15" max="16" width="7.18333333333333" customWidth="1"/>
    <col min="17" max="17" width="10.0833333333333" customWidth="1"/>
    <col min="18" max="21" width="7.18333333333333" customWidth="1"/>
    <col min="22" max="23" width="9.76666666666667" customWidth="1"/>
  </cols>
  <sheetData>
    <row r="1" ht="16.35" customHeight="1" spans="1:21">
      <c r="A1" s="114"/>
      <c r="T1" s="115" t="s">
        <v>442</v>
      </c>
      <c r="U1" s="115"/>
    </row>
    <row r="2" ht="37.05" customHeight="1" spans="1:21">
      <c r="A2" s="116" t="s">
        <v>11</v>
      </c>
      <c r="B2" s="116"/>
      <c r="C2" s="116"/>
      <c r="D2" s="116"/>
      <c r="E2" s="116"/>
      <c r="F2" s="116"/>
      <c r="G2" s="116"/>
      <c r="H2" s="116"/>
      <c r="I2" s="116"/>
      <c r="J2" s="116"/>
      <c r="K2" s="116"/>
      <c r="L2" s="116"/>
      <c r="M2" s="116"/>
      <c r="N2" s="116"/>
      <c r="O2" s="116"/>
      <c r="P2" s="116"/>
      <c r="Q2" s="116"/>
      <c r="R2" s="116"/>
      <c r="S2" s="116"/>
      <c r="T2" s="116"/>
      <c r="U2" s="116"/>
    </row>
    <row r="3" ht="24.15" customHeight="1" spans="1:21">
      <c r="A3" s="117" t="s">
        <v>30</v>
      </c>
      <c r="B3" s="117"/>
      <c r="C3" s="117"/>
      <c r="D3" s="117"/>
      <c r="E3" s="117"/>
      <c r="F3" s="117"/>
      <c r="G3" s="117"/>
      <c r="H3" s="117"/>
      <c r="I3" s="117"/>
      <c r="J3" s="117"/>
      <c r="K3" s="117"/>
      <c r="L3" s="117"/>
      <c r="M3" s="117"/>
      <c r="N3" s="117"/>
      <c r="O3" s="117"/>
      <c r="P3" s="117"/>
      <c r="Q3" s="117"/>
      <c r="R3" s="117"/>
      <c r="S3" s="117"/>
      <c r="T3" s="118" t="s">
        <v>31</v>
      </c>
      <c r="U3" s="118"/>
    </row>
    <row r="4" ht="22.4" customHeight="1" spans="1:21">
      <c r="A4" s="121" t="s">
        <v>300</v>
      </c>
      <c r="B4" s="121"/>
      <c r="C4" s="121"/>
      <c r="D4" s="121" t="s">
        <v>353</v>
      </c>
      <c r="E4" s="121" t="s">
        <v>354</v>
      </c>
      <c r="F4" s="121" t="s">
        <v>443</v>
      </c>
      <c r="G4" s="121" t="s">
        <v>303</v>
      </c>
      <c r="H4" s="121"/>
      <c r="I4" s="121"/>
      <c r="J4" s="121"/>
      <c r="K4" s="121" t="s">
        <v>304</v>
      </c>
      <c r="L4" s="121"/>
      <c r="M4" s="121"/>
      <c r="N4" s="121"/>
      <c r="O4" s="121"/>
      <c r="P4" s="121"/>
      <c r="Q4" s="121"/>
      <c r="R4" s="121"/>
      <c r="S4" s="121"/>
      <c r="T4" s="121"/>
      <c r="U4" s="121"/>
    </row>
    <row r="5" ht="39.65" customHeight="1" spans="1:21">
      <c r="A5" s="121" t="s">
        <v>308</v>
      </c>
      <c r="B5" s="121" t="s">
        <v>309</v>
      </c>
      <c r="C5" s="121" t="s">
        <v>310</v>
      </c>
      <c r="D5" s="121"/>
      <c r="E5" s="121"/>
      <c r="F5" s="121"/>
      <c r="G5" s="121" t="s">
        <v>135</v>
      </c>
      <c r="H5" s="121" t="s">
        <v>444</v>
      </c>
      <c r="I5" s="121" t="s">
        <v>445</v>
      </c>
      <c r="J5" s="121" t="s">
        <v>364</v>
      </c>
      <c r="K5" s="121" t="s">
        <v>135</v>
      </c>
      <c r="L5" s="121" t="s">
        <v>446</v>
      </c>
      <c r="M5" s="121" t="s">
        <v>447</v>
      </c>
      <c r="N5" s="121" t="s">
        <v>448</v>
      </c>
      <c r="O5" s="121" t="s">
        <v>366</v>
      </c>
      <c r="P5" s="121" t="s">
        <v>449</v>
      </c>
      <c r="Q5" s="121" t="s">
        <v>450</v>
      </c>
      <c r="R5" s="121" t="s">
        <v>451</v>
      </c>
      <c r="S5" s="121" t="s">
        <v>362</v>
      </c>
      <c r="T5" s="121" t="s">
        <v>365</v>
      </c>
      <c r="U5" s="121" t="s">
        <v>369</v>
      </c>
    </row>
    <row r="6" ht="22.8" customHeight="1" spans="1:21">
      <c r="A6" s="120"/>
      <c r="B6" s="120"/>
      <c r="C6" s="120"/>
      <c r="D6" s="120"/>
      <c r="E6" s="120" t="s">
        <v>135</v>
      </c>
      <c r="F6" s="122">
        <v>984802234.91</v>
      </c>
      <c r="G6" s="122">
        <v>515998923.91</v>
      </c>
      <c r="H6" s="122">
        <v>515652323.91</v>
      </c>
      <c r="I6" s="122">
        <v>346600</v>
      </c>
      <c r="J6" s="122">
        <v>0</v>
      </c>
      <c r="K6" s="122">
        <v>468803311</v>
      </c>
      <c r="L6" s="122">
        <v>145344800</v>
      </c>
      <c r="M6" s="122">
        <v>181580100</v>
      </c>
      <c r="N6" s="122">
        <v>86398411</v>
      </c>
      <c r="O6" s="122"/>
      <c r="P6" s="122"/>
      <c r="Q6" s="122">
        <v>55480000</v>
      </c>
      <c r="R6" s="122"/>
      <c r="S6" s="122"/>
      <c r="T6" s="122"/>
      <c r="U6" s="122"/>
    </row>
    <row r="7" ht="22.8" customHeight="1" spans="1:21">
      <c r="A7" s="120"/>
      <c r="B7" s="120"/>
      <c r="C7" s="120"/>
      <c r="D7" s="123" t="s">
        <v>153</v>
      </c>
      <c r="E7" s="123" t="s">
        <v>154</v>
      </c>
      <c r="F7" s="134">
        <v>984802234.91</v>
      </c>
      <c r="G7" s="122">
        <v>515998923.91</v>
      </c>
      <c r="H7" s="122">
        <v>515652323.91</v>
      </c>
      <c r="I7" s="122">
        <v>346600</v>
      </c>
      <c r="J7" s="122">
        <v>0</v>
      </c>
      <c r="K7" s="122">
        <v>468803311</v>
      </c>
      <c r="L7" s="122">
        <v>145344800</v>
      </c>
      <c r="M7" s="122">
        <v>181580100</v>
      </c>
      <c r="N7" s="122">
        <v>86398411</v>
      </c>
      <c r="O7" s="122"/>
      <c r="P7" s="122"/>
      <c r="Q7" s="122">
        <v>55480000</v>
      </c>
      <c r="R7" s="122"/>
      <c r="S7" s="122"/>
      <c r="T7" s="122"/>
      <c r="U7" s="122"/>
    </row>
    <row r="8" ht="22.8" customHeight="1" spans="1:21">
      <c r="A8" s="128"/>
      <c r="B8" s="128"/>
      <c r="C8" s="128"/>
      <c r="D8" s="124" t="s">
        <v>155</v>
      </c>
      <c r="E8" s="124" t="s">
        <v>156</v>
      </c>
      <c r="F8" s="134">
        <v>473050751.91</v>
      </c>
      <c r="G8" s="122">
        <v>6322440.91</v>
      </c>
      <c r="H8" s="122">
        <v>5975840.91</v>
      </c>
      <c r="I8" s="122">
        <v>346600</v>
      </c>
      <c r="J8" s="122">
        <v>0</v>
      </c>
      <c r="K8" s="122">
        <v>466728311</v>
      </c>
      <c r="L8" s="122">
        <v>145344800</v>
      </c>
      <c r="M8" s="122">
        <v>179505100</v>
      </c>
      <c r="N8" s="122">
        <v>86398411</v>
      </c>
      <c r="O8" s="122"/>
      <c r="P8" s="122"/>
      <c r="Q8" s="122">
        <v>55480000</v>
      </c>
      <c r="R8" s="122"/>
      <c r="S8" s="122"/>
      <c r="T8" s="122"/>
      <c r="U8" s="122"/>
    </row>
    <row r="9" ht="22.8" customHeight="1" spans="1:21">
      <c r="A9" s="129" t="s">
        <v>311</v>
      </c>
      <c r="B9" s="129" t="s">
        <v>312</v>
      </c>
      <c r="C9" s="129" t="s">
        <v>312</v>
      </c>
      <c r="D9" s="125" t="s">
        <v>370</v>
      </c>
      <c r="E9" s="130" t="s">
        <v>314</v>
      </c>
      <c r="F9" s="127">
        <v>6096781.23</v>
      </c>
      <c r="G9" s="126">
        <v>4831781.23</v>
      </c>
      <c r="H9" s="126">
        <v>4485181.23</v>
      </c>
      <c r="I9" s="126">
        <v>346600</v>
      </c>
      <c r="J9" s="126"/>
      <c r="K9" s="126">
        <v>1265000</v>
      </c>
      <c r="L9" s="126"/>
      <c r="M9" s="126">
        <v>1085000</v>
      </c>
      <c r="N9" s="126">
        <v>180000</v>
      </c>
      <c r="O9" s="126"/>
      <c r="P9" s="126"/>
      <c r="Q9" s="126"/>
      <c r="R9" s="126"/>
      <c r="S9" s="126"/>
      <c r="T9" s="126"/>
      <c r="U9" s="126"/>
    </row>
    <row r="10" ht="22.8" customHeight="1" spans="1:21">
      <c r="A10" s="129" t="s">
        <v>340</v>
      </c>
      <c r="B10" s="129" t="s">
        <v>326</v>
      </c>
      <c r="C10" s="129" t="s">
        <v>326</v>
      </c>
      <c r="D10" s="125" t="s">
        <v>370</v>
      </c>
      <c r="E10" s="130" t="s">
        <v>342</v>
      </c>
      <c r="F10" s="127">
        <v>664968.48</v>
      </c>
      <c r="G10" s="126">
        <v>664968.48</v>
      </c>
      <c r="H10" s="126">
        <v>664968.48</v>
      </c>
      <c r="I10" s="126"/>
      <c r="J10" s="126"/>
      <c r="K10" s="126"/>
      <c r="L10" s="126"/>
      <c r="M10" s="126"/>
      <c r="N10" s="126"/>
      <c r="O10" s="126"/>
      <c r="P10" s="126"/>
      <c r="Q10" s="126"/>
      <c r="R10" s="126"/>
      <c r="S10" s="126"/>
      <c r="T10" s="126"/>
      <c r="U10" s="126"/>
    </row>
    <row r="11" ht="22.8" customHeight="1" spans="1:21">
      <c r="A11" s="129" t="s">
        <v>343</v>
      </c>
      <c r="B11" s="129" t="s">
        <v>344</v>
      </c>
      <c r="C11" s="129" t="s">
        <v>312</v>
      </c>
      <c r="D11" s="125" t="s">
        <v>370</v>
      </c>
      <c r="E11" s="130" t="s">
        <v>346</v>
      </c>
      <c r="F11" s="127">
        <v>330276.48</v>
      </c>
      <c r="G11" s="126">
        <v>330276.48</v>
      </c>
      <c r="H11" s="126">
        <v>330276.48</v>
      </c>
      <c r="I11" s="126"/>
      <c r="J11" s="126"/>
      <c r="K11" s="126"/>
      <c r="L11" s="126"/>
      <c r="M11" s="126"/>
      <c r="N11" s="126"/>
      <c r="O11" s="126"/>
      <c r="P11" s="126"/>
      <c r="Q11" s="126"/>
      <c r="R11" s="126"/>
      <c r="S11" s="126"/>
      <c r="T11" s="126"/>
      <c r="U11" s="126"/>
    </row>
    <row r="12" ht="22.8" customHeight="1" spans="1:21">
      <c r="A12" s="129" t="s">
        <v>347</v>
      </c>
      <c r="B12" s="129" t="s">
        <v>315</v>
      </c>
      <c r="C12" s="129" t="s">
        <v>312</v>
      </c>
      <c r="D12" s="125" t="s">
        <v>370</v>
      </c>
      <c r="E12" s="130" t="s">
        <v>349</v>
      </c>
      <c r="F12" s="127">
        <v>495414.72</v>
      </c>
      <c r="G12" s="126">
        <v>495414.72</v>
      </c>
      <c r="H12" s="126">
        <v>495414.72</v>
      </c>
      <c r="I12" s="126"/>
      <c r="J12" s="126"/>
      <c r="K12" s="126"/>
      <c r="L12" s="126"/>
      <c r="M12" s="126"/>
      <c r="N12" s="126"/>
      <c r="O12" s="126"/>
      <c r="P12" s="126"/>
      <c r="Q12" s="126"/>
      <c r="R12" s="126"/>
      <c r="S12" s="126"/>
      <c r="T12" s="126"/>
      <c r="U12" s="126"/>
    </row>
    <row r="13" ht="22.8" customHeight="1" spans="1:21">
      <c r="A13" s="129" t="s">
        <v>311</v>
      </c>
      <c r="B13" s="129" t="s">
        <v>315</v>
      </c>
      <c r="C13" s="129" t="s">
        <v>323</v>
      </c>
      <c r="D13" s="125" t="s">
        <v>370</v>
      </c>
      <c r="E13" s="130" t="s">
        <v>325</v>
      </c>
      <c r="F13" s="127">
        <v>47231100</v>
      </c>
      <c r="G13" s="126"/>
      <c r="H13" s="126"/>
      <c r="I13" s="126"/>
      <c r="J13" s="126"/>
      <c r="K13" s="126">
        <v>47231100</v>
      </c>
      <c r="L13" s="126">
        <v>750000</v>
      </c>
      <c r="M13" s="126">
        <v>30613000</v>
      </c>
      <c r="N13" s="126">
        <v>8538100</v>
      </c>
      <c r="O13" s="126"/>
      <c r="P13" s="126"/>
      <c r="Q13" s="126">
        <v>7330000</v>
      </c>
      <c r="R13" s="126"/>
      <c r="S13" s="126"/>
      <c r="T13" s="126"/>
      <c r="U13" s="126"/>
    </row>
    <row r="14" ht="22.8" customHeight="1" spans="1:21">
      <c r="A14" s="129" t="s">
        <v>311</v>
      </c>
      <c r="B14" s="129" t="s">
        <v>320</v>
      </c>
      <c r="C14" s="129" t="s">
        <v>315</v>
      </c>
      <c r="D14" s="125" t="s">
        <v>370</v>
      </c>
      <c r="E14" s="130" t="s">
        <v>333</v>
      </c>
      <c r="F14" s="127">
        <v>27374200</v>
      </c>
      <c r="G14" s="126"/>
      <c r="H14" s="126"/>
      <c r="I14" s="126"/>
      <c r="J14" s="126"/>
      <c r="K14" s="126">
        <v>27374200</v>
      </c>
      <c r="L14" s="126">
        <v>965000</v>
      </c>
      <c r="M14" s="126">
        <v>6381600</v>
      </c>
      <c r="N14" s="126">
        <v>13587600</v>
      </c>
      <c r="O14" s="126"/>
      <c r="P14" s="126"/>
      <c r="Q14" s="126">
        <v>6440000</v>
      </c>
      <c r="R14" s="126"/>
      <c r="S14" s="126"/>
      <c r="T14" s="126"/>
      <c r="U14" s="126"/>
    </row>
    <row r="15" ht="22.8" customHeight="1" spans="1:21">
      <c r="A15" s="129" t="s">
        <v>311</v>
      </c>
      <c r="B15" s="129" t="s">
        <v>315</v>
      </c>
      <c r="C15" s="129" t="s">
        <v>320</v>
      </c>
      <c r="D15" s="125" t="s">
        <v>370</v>
      </c>
      <c r="E15" s="130" t="s">
        <v>322</v>
      </c>
      <c r="F15" s="127">
        <v>52180100</v>
      </c>
      <c r="G15" s="126"/>
      <c r="H15" s="126"/>
      <c r="I15" s="126"/>
      <c r="J15" s="126"/>
      <c r="K15" s="126">
        <v>52180100</v>
      </c>
      <c r="L15" s="126">
        <v>2685800</v>
      </c>
      <c r="M15" s="126">
        <v>32825600</v>
      </c>
      <c r="N15" s="126">
        <v>16668700</v>
      </c>
      <c r="O15" s="126"/>
      <c r="P15" s="126"/>
      <c r="Q15" s="126"/>
      <c r="R15" s="126"/>
      <c r="S15" s="126"/>
      <c r="T15" s="126"/>
      <c r="U15" s="126"/>
    </row>
    <row r="16" ht="22.8" customHeight="1" spans="1:21">
      <c r="A16" s="129" t="s">
        <v>311</v>
      </c>
      <c r="B16" s="129" t="s">
        <v>315</v>
      </c>
      <c r="C16" s="129" t="s">
        <v>312</v>
      </c>
      <c r="D16" s="125" t="s">
        <v>370</v>
      </c>
      <c r="E16" s="130" t="s">
        <v>317</v>
      </c>
      <c r="F16" s="127">
        <v>19698000</v>
      </c>
      <c r="G16" s="126"/>
      <c r="H16" s="126"/>
      <c r="I16" s="126"/>
      <c r="J16" s="126"/>
      <c r="K16" s="126">
        <v>19698000</v>
      </c>
      <c r="L16" s="126">
        <v>95000</v>
      </c>
      <c r="M16" s="126">
        <v>17002000</v>
      </c>
      <c r="N16" s="126">
        <v>2601000</v>
      </c>
      <c r="O16" s="126"/>
      <c r="P16" s="126"/>
      <c r="Q16" s="126"/>
      <c r="R16" s="126"/>
      <c r="S16" s="126"/>
      <c r="T16" s="126"/>
      <c r="U16" s="126"/>
    </row>
    <row r="17" ht="22.8" customHeight="1" spans="1:21">
      <c r="A17" s="129" t="s">
        <v>311</v>
      </c>
      <c r="B17" s="129" t="s">
        <v>315</v>
      </c>
      <c r="C17" s="129" t="s">
        <v>315</v>
      </c>
      <c r="D17" s="125" t="s">
        <v>370</v>
      </c>
      <c r="E17" s="130" t="s">
        <v>319</v>
      </c>
      <c r="F17" s="127">
        <v>188852211</v>
      </c>
      <c r="G17" s="126"/>
      <c r="H17" s="126"/>
      <c r="I17" s="126"/>
      <c r="J17" s="126"/>
      <c r="K17" s="126">
        <v>188852211</v>
      </c>
      <c r="L17" s="126">
        <v>23626000</v>
      </c>
      <c r="M17" s="126">
        <v>79260700</v>
      </c>
      <c r="N17" s="126">
        <v>44255511</v>
      </c>
      <c r="O17" s="126"/>
      <c r="P17" s="126"/>
      <c r="Q17" s="126">
        <v>41710000</v>
      </c>
      <c r="R17" s="126"/>
      <c r="S17" s="126"/>
      <c r="T17" s="126"/>
      <c r="U17" s="126"/>
    </row>
    <row r="18" ht="22.8" customHeight="1" spans="1:21">
      <c r="A18" s="129" t="s">
        <v>311</v>
      </c>
      <c r="B18" s="129" t="s">
        <v>334</v>
      </c>
      <c r="C18" s="129" t="s">
        <v>312</v>
      </c>
      <c r="D18" s="125" t="s">
        <v>370</v>
      </c>
      <c r="E18" s="130" t="s">
        <v>336</v>
      </c>
      <c r="F18" s="127">
        <v>1676700</v>
      </c>
      <c r="G18" s="126"/>
      <c r="H18" s="126"/>
      <c r="I18" s="126"/>
      <c r="J18" s="126"/>
      <c r="K18" s="126">
        <v>1676700</v>
      </c>
      <c r="L18" s="126">
        <v>1285000</v>
      </c>
      <c r="M18" s="126">
        <v>391700</v>
      </c>
      <c r="N18" s="126"/>
      <c r="O18" s="126"/>
      <c r="P18" s="126"/>
      <c r="Q18" s="126"/>
      <c r="R18" s="126"/>
      <c r="S18" s="126"/>
      <c r="T18" s="126"/>
      <c r="U18" s="126"/>
    </row>
    <row r="19" ht="22.8" customHeight="1" spans="1:21">
      <c r="A19" s="129" t="s">
        <v>311</v>
      </c>
      <c r="B19" s="129" t="s">
        <v>337</v>
      </c>
      <c r="C19" s="129" t="s">
        <v>329</v>
      </c>
      <c r="D19" s="125" t="s">
        <v>370</v>
      </c>
      <c r="E19" s="130" t="s">
        <v>339</v>
      </c>
      <c r="F19" s="127">
        <v>11005500</v>
      </c>
      <c r="G19" s="126"/>
      <c r="H19" s="126"/>
      <c r="I19" s="126"/>
      <c r="J19" s="126"/>
      <c r="K19" s="126">
        <v>11005500</v>
      </c>
      <c r="L19" s="126"/>
      <c r="M19" s="126">
        <v>11005500</v>
      </c>
      <c r="N19" s="126"/>
      <c r="O19" s="126"/>
      <c r="P19" s="126"/>
      <c r="Q19" s="126"/>
      <c r="R19" s="126"/>
      <c r="S19" s="126"/>
      <c r="T19" s="126"/>
      <c r="U19" s="126"/>
    </row>
    <row r="20" ht="22.8" customHeight="1" spans="1:21">
      <c r="A20" s="129" t="s">
        <v>311</v>
      </c>
      <c r="B20" s="129" t="s">
        <v>315</v>
      </c>
      <c r="C20" s="129" t="s">
        <v>329</v>
      </c>
      <c r="D20" s="125" t="s">
        <v>370</v>
      </c>
      <c r="E20" s="130" t="s">
        <v>331</v>
      </c>
      <c r="F20" s="127">
        <v>116878000</v>
      </c>
      <c r="G20" s="126"/>
      <c r="H20" s="126"/>
      <c r="I20" s="126"/>
      <c r="J20" s="126"/>
      <c r="K20" s="126">
        <v>116878000</v>
      </c>
      <c r="L20" s="126">
        <v>115938000</v>
      </c>
      <c r="M20" s="126">
        <v>940000</v>
      </c>
      <c r="N20" s="126"/>
      <c r="O20" s="126"/>
      <c r="P20" s="126"/>
      <c r="Q20" s="126"/>
      <c r="R20" s="126"/>
      <c r="S20" s="126"/>
      <c r="T20" s="126"/>
      <c r="U20" s="126"/>
    </row>
    <row r="21" ht="22.8" customHeight="1" spans="1:21">
      <c r="A21" s="129" t="s">
        <v>311</v>
      </c>
      <c r="B21" s="129" t="s">
        <v>315</v>
      </c>
      <c r="C21" s="129" t="s">
        <v>326</v>
      </c>
      <c r="D21" s="125" t="s">
        <v>370</v>
      </c>
      <c r="E21" s="130" t="s">
        <v>328</v>
      </c>
      <c r="F21" s="127">
        <v>567500</v>
      </c>
      <c r="G21" s="126"/>
      <c r="H21" s="126"/>
      <c r="I21" s="126"/>
      <c r="J21" s="126"/>
      <c r="K21" s="126">
        <v>567500</v>
      </c>
      <c r="L21" s="126"/>
      <c r="M21" s="126"/>
      <c r="N21" s="126">
        <v>567500</v>
      </c>
      <c r="O21" s="126"/>
      <c r="P21" s="126"/>
      <c r="Q21" s="126"/>
      <c r="R21" s="126"/>
      <c r="S21" s="126"/>
      <c r="T21" s="126"/>
      <c r="U21" s="126"/>
    </row>
    <row r="22" ht="22.8" customHeight="1" spans="1:21">
      <c r="A22" s="128"/>
      <c r="B22" s="128"/>
      <c r="C22" s="128"/>
      <c r="D22" s="124" t="s">
        <v>157</v>
      </c>
      <c r="E22" s="124" t="s">
        <v>158</v>
      </c>
      <c r="F22" s="134">
        <v>35680166.96</v>
      </c>
      <c r="G22" s="122">
        <v>35122166.96</v>
      </c>
      <c r="H22" s="122">
        <v>35122166.96</v>
      </c>
      <c r="I22" s="122">
        <v>0</v>
      </c>
      <c r="J22" s="122">
        <v>0</v>
      </c>
      <c r="K22" s="122">
        <v>558000</v>
      </c>
      <c r="L22" s="122">
        <v>0</v>
      </c>
      <c r="M22" s="122">
        <v>558000</v>
      </c>
      <c r="N22" s="122"/>
      <c r="O22" s="122"/>
      <c r="P22" s="122"/>
      <c r="Q22" s="122"/>
      <c r="R22" s="122"/>
      <c r="S22" s="122"/>
      <c r="T22" s="122"/>
      <c r="U22" s="122"/>
    </row>
    <row r="23" ht="22.8" customHeight="1" spans="1:21">
      <c r="A23" s="129" t="s">
        <v>311</v>
      </c>
      <c r="B23" s="129" t="s">
        <v>315</v>
      </c>
      <c r="C23" s="129" t="s">
        <v>323</v>
      </c>
      <c r="D23" s="125" t="s">
        <v>371</v>
      </c>
      <c r="E23" s="130" t="s">
        <v>325</v>
      </c>
      <c r="F23" s="127">
        <v>26892302</v>
      </c>
      <c r="G23" s="126">
        <v>26334302</v>
      </c>
      <c r="H23" s="126">
        <v>26334302</v>
      </c>
      <c r="I23" s="126"/>
      <c r="J23" s="126"/>
      <c r="K23" s="126">
        <v>558000</v>
      </c>
      <c r="L23" s="126"/>
      <c r="M23" s="126">
        <v>558000</v>
      </c>
      <c r="N23" s="126"/>
      <c r="O23" s="126"/>
      <c r="P23" s="126"/>
      <c r="Q23" s="126"/>
      <c r="R23" s="126"/>
      <c r="S23" s="126"/>
      <c r="T23" s="126"/>
      <c r="U23" s="126"/>
    </row>
    <row r="24" ht="22.8" customHeight="1" spans="1:21">
      <c r="A24" s="129" t="s">
        <v>340</v>
      </c>
      <c r="B24" s="129" t="s">
        <v>326</v>
      </c>
      <c r="C24" s="129" t="s">
        <v>326</v>
      </c>
      <c r="D24" s="125" t="s">
        <v>371</v>
      </c>
      <c r="E24" s="130" t="s">
        <v>342</v>
      </c>
      <c r="F24" s="127">
        <v>3905717.76</v>
      </c>
      <c r="G24" s="126">
        <v>3905717.76</v>
      </c>
      <c r="H24" s="126">
        <v>3905717.76</v>
      </c>
      <c r="I24" s="126"/>
      <c r="J24" s="126"/>
      <c r="K24" s="126"/>
      <c r="L24" s="126"/>
      <c r="M24" s="126"/>
      <c r="N24" s="126"/>
      <c r="O24" s="126"/>
      <c r="P24" s="126"/>
      <c r="Q24" s="126"/>
      <c r="R24" s="126"/>
      <c r="S24" s="126"/>
      <c r="T24" s="126"/>
      <c r="U24" s="126"/>
    </row>
    <row r="25" ht="22.8" customHeight="1" spans="1:21">
      <c r="A25" s="129" t="s">
        <v>343</v>
      </c>
      <c r="B25" s="129" t="s">
        <v>344</v>
      </c>
      <c r="C25" s="129" t="s">
        <v>315</v>
      </c>
      <c r="D25" s="125" t="s">
        <v>371</v>
      </c>
      <c r="E25" s="130" t="s">
        <v>351</v>
      </c>
      <c r="F25" s="127">
        <v>1952858.88</v>
      </c>
      <c r="G25" s="126">
        <v>1952858.88</v>
      </c>
      <c r="H25" s="126">
        <v>1952858.88</v>
      </c>
      <c r="I25" s="126"/>
      <c r="J25" s="126"/>
      <c r="K25" s="126"/>
      <c r="L25" s="126"/>
      <c r="M25" s="126"/>
      <c r="N25" s="126"/>
      <c r="O25" s="126"/>
      <c r="P25" s="126"/>
      <c r="Q25" s="126"/>
      <c r="R25" s="126"/>
      <c r="S25" s="126"/>
      <c r="T25" s="126"/>
      <c r="U25" s="126"/>
    </row>
    <row r="26" ht="22.8" customHeight="1" spans="1:21">
      <c r="A26" s="129" t="s">
        <v>347</v>
      </c>
      <c r="B26" s="129" t="s">
        <v>315</v>
      </c>
      <c r="C26" s="129" t="s">
        <v>312</v>
      </c>
      <c r="D26" s="125" t="s">
        <v>371</v>
      </c>
      <c r="E26" s="130" t="s">
        <v>349</v>
      </c>
      <c r="F26" s="127">
        <v>2929288.32</v>
      </c>
      <c r="G26" s="126">
        <v>2929288.32</v>
      </c>
      <c r="H26" s="126">
        <v>2929288.32</v>
      </c>
      <c r="I26" s="126"/>
      <c r="J26" s="126"/>
      <c r="K26" s="126"/>
      <c r="L26" s="126"/>
      <c r="M26" s="126"/>
      <c r="N26" s="126"/>
      <c r="O26" s="126"/>
      <c r="P26" s="126"/>
      <c r="Q26" s="126"/>
      <c r="R26" s="126"/>
      <c r="S26" s="126"/>
      <c r="T26" s="126"/>
      <c r="U26" s="126"/>
    </row>
    <row r="27" ht="22.8" customHeight="1" spans="1:21">
      <c r="A27" s="128"/>
      <c r="B27" s="128"/>
      <c r="C27" s="128"/>
      <c r="D27" s="124" t="s">
        <v>159</v>
      </c>
      <c r="E27" s="124" t="s">
        <v>160</v>
      </c>
      <c r="F27" s="134">
        <v>28538073.06</v>
      </c>
      <c r="G27" s="122">
        <v>27939073.06</v>
      </c>
      <c r="H27" s="122">
        <v>27939073.06</v>
      </c>
      <c r="I27" s="122">
        <v>0</v>
      </c>
      <c r="J27" s="122">
        <v>0</v>
      </c>
      <c r="K27" s="122">
        <v>599000</v>
      </c>
      <c r="L27" s="122">
        <v>0</v>
      </c>
      <c r="M27" s="122">
        <v>599000</v>
      </c>
      <c r="N27" s="122"/>
      <c r="O27" s="122"/>
      <c r="P27" s="122"/>
      <c r="Q27" s="122"/>
      <c r="R27" s="122"/>
      <c r="S27" s="122"/>
      <c r="T27" s="122"/>
      <c r="U27" s="122"/>
    </row>
    <row r="28" ht="22.8" customHeight="1" spans="1:21">
      <c r="A28" s="129" t="s">
        <v>311</v>
      </c>
      <c r="B28" s="129" t="s">
        <v>315</v>
      </c>
      <c r="C28" s="129" t="s">
        <v>323</v>
      </c>
      <c r="D28" s="125" t="s">
        <v>372</v>
      </c>
      <c r="E28" s="130" t="s">
        <v>325</v>
      </c>
      <c r="F28" s="127">
        <v>21547479.3</v>
      </c>
      <c r="G28" s="126">
        <v>20948479.3</v>
      </c>
      <c r="H28" s="126">
        <v>20948479.3</v>
      </c>
      <c r="I28" s="126"/>
      <c r="J28" s="126"/>
      <c r="K28" s="126">
        <v>599000</v>
      </c>
      <c r="L28" s="126"/>
      <c r="M28" s="126">
        <v>599000</v>
      </c>
      <c r="N28" s="126"/>
      <c r="O28" s="126"/>
      <c r="P28" s="126"/>
      <c r="Q28" s="126"/>
      <c r="R28" s="126"/>
      <c r="S28" s="126"/>
      <c r="T28" s="126"/>
      <c r="U28" s="126"/>
    </row>
    <row r="29" ht="22.8" customHeight="1" spans="1:21">
      <c r="A29" s="129" t="s">
        <v>340</v>
      </c>
      <c r="B29" s="129" t="s">
        <v>326</v>
      </c>
      <c r="C29" s="129" t="s">
        <v>326</v>
      </c>
      <c r="D29" s="125" t="s">
        <v>372</v>
      </c>
      <c r="E29" s="130" t="s">
        <v>342</v>
      </c>
      <c r="F29" s="127">
        <v>3106930.56</v>
      </c>
      <c r="G29" s="126">
        <v>3106930.56</v>
      </c>
      <c r="H29" s="126">
        <v>3106930.56</v>
      </c>
      <c r="I29" s="126"/>
      <c r="J29" s="126"/>
      <c r="K29" s="126"/>
      <c r="L29" s="126"/>
      <c r="M29" s="126"/>
      <c r="N29" s="126"/>
      <c r="O29" s="126"/>
      <c r="P29" s="126"/>
      <c r="Q29" s="126"/>
      <c r="R29" s="126"/>
      <c r="S29" s="126"/>
      <c r="T29" s="126"/>
      <c r="U29" s="126"/>
    </row>
    <row r="30" ht="22.8" customHeight="1" spans="1:21">
      <c r="A30" s="129" t="s">
        <v>343</v>
      </c>
      <c r="B30" s="129" t="s">
        <v>344</v>
      </c>
      <c r="C30" s="129" t="s">
        <v>315</v>
      </c>
      <c r="D30" s="125" t="s">
        <v>372</v>
      </c>
      <c r="E30" s="130" t="s">
        <v>351</v>
      </c>
      <c r="F30" s="127">
        <v>1553465.28</v>
      </c>
      <c r="G30" s="126">
        <v>1553465.28</v>
      </c>
      <c r="H30" s="126">
        <v>1553465.28</v>
      </c>
      <c r="I30" s="126"/>
      <c r="J30" s="126"/>
      <c r="K30" s="126"/>
      <c r="L30" s="126"/>
      <c r="M30" s="126"/>
      <c r="N30" s="126"/>
      <c r="O30" s="126"/>
      <c r="P30" s="126"/>
      <c r="Q30" s="126"/>
      <c r="R30" s="126"/>
      <c r="S30" s="126"/>
      <c r="T30" s="126"/>
      <c r="U30" s="126"/>
    </row>
    <row r="31" ht="22.8" customHeight="1" spans="1:21">
      <c r="A31" s="129" t="s">
        <v>347</v>
      </c>
      <c r="B31" s="129" t="s">
        <v>315</v>
      </c>
      <c r="C31" s="129" t="s">
        <v>312</v>
      </c>
      <c r="D31" s="125" t="s">
        <v>372</v>
      </c>
      <c r="E31" s="130" t="s">
        <v>349</v>
      </c>
      <c r="F31" s="127">
        <v>2330197.92</v>
      </c>
      <c r="G31" s="126">
        <v>2330197.92</v>
      </c>
      <c r="H31" s="126">
        <v>2330197.92</v>
      </c>
      <c r="I31" s="126"/>
      <c r="J31" s="126"/>
      <c r="K31" s="126"/>
      <c r="L31" s="126"/>
      <c r="M31" s="126"/>
      <c r="N31" s="126"/>
      <c r="O31" s="126"/>
      <c r="P31" s="126"/>
      <c r="Q31" s="126"/>
      <c r="R31" s="126"/>
      <c r="S31" s="126"/>
      <c r="T31" s="126"/>
      <c r="U31" s="126"/>
    </row>
    <row r="32" ht="22.8" customHeight="1" spans="1:21">
      <c r="A32" s="128"/>
      <c r="B32" s="128"/>
      <c r="C32" s="128"/>
      <c r="D32" s="124" t="s">
        <v>161</v>
      </c>
      <c r="E32" s="124" t="s">
        <v>162</v>
      </c>
      <c r="F32" s="134">
        <v>10850673.72</v>
      </c>
      <c r="G32" s="122">
        <v>10850673.72</v>
      </c>
      <c r="H32" s="122">
        <v>10850673.72</v>
      </c>
      <c r="I32" s="122">
        <v>0</v>
      </c>
      <c r="J32" s="122">
        <v>0</v>
      </c>
      <c r="K32" s="122">
        <v>0</v>
      </c>
      <c r="L32" s="122">
        <v>0</v>
      </c>
      <c r="M32" s="122"/>
      <c r="N32" s="122"/>
      <c r="O32" s="122"/>
      <c r="P32" s="122"/>
      <c r="Q32" s="122"/>
      <c r="R32" s="122"/>
      <c r="S32" s="122"/>
      <c r="T32" s="122"/>
      <c r="U32" s="122"/>
    </row>
    <row r="33" ht="22.8" customHeight="1" spans="1:21">
      <c r="A33" s="129" t="s">
        <v>311</v>
      </c>
      <c r="B33" s="129" t="s">
        <v>315</v>
      </c>
      <c r="C33" s="129" t="s">
        <v>320</v>
      </c>
      <c r="D33" s="125" t="s">
        <v>373</v>
      </c>
      <c r="E33" s="130" t="s">
        <v>322</v>
      </c>
      <c r="F33" s="127">
        <v>8239989.72</v>
      </c>
      <c r="G33" s="126">
        <v>8239989.72</v>
      </c>
      <c r="H33" s="126">
        <v>8239989.72</v>
      </c>
      <c r="I33" s="126"/>
      <c r="J33" s="126"/>
      <c r="K33" s="126"/>
      <c r="L33" s="126"/>
      <c r="M33" s="126"/>
      <c r="N33" s="126"/>
      <c r="O33" s="126"/>
      <c r="P33" s="126"/>
      <c r="Q33" s="126"/>
      <c r="R33" s="126"/>
      <c r="S33" s="126"/>
      <c r="T33" s="126"/>
      <c r="U33" s="126"/>
    </row>
    <row r="34" ht="22.8" customHeight="1" spans="1:21">
      <c r="A34" s="129" t="s">
        <v>340</v>
      </c>
      <c r="B34" s="129" t="s">
        <v>326</v>
      </c>
      <c r="C34" s="129" t="s">
        <v>326</v>
      </c>
      <c r="D34" s="125" t="s">
        <v>373</v>
      </c>
      <c r="E34" s="130" t="s">
        <v>342</v>
      </c>
      <c r="F34" s="127">
        <v>1160304</v>
      </c>
      <c r="G34" s="126">
        <v>1160304</v>
      </c>
      <c r="H34" s="126">
        <v>1160304</v>
      </c>
      <c r="I34" s="126"/>
      <c r="J34" s="126"/>
      <c r="K34" s="126"/>
      <c r="L34" s="126"/>
      <c r="M34" s="126"/>
      <c r="N34" s="126"/>
      <c r="O34" s="126"/>
      <c r="P34" s="126"/>
      <c r="Q34" s="126"/>
      <c r="R34" s="126"/>
      <c r="S34" s="126"/>
      <c r="T34" s="126"/>
      <c r="U34" s="126"/>
    </row>
    <row r="35" ht="22.8" customHeight="1" spans="1:21">
      <c r="A35" s="129" t="s">
        <v>343</v>
      </c>
      <c r="B35" s="129" t="s">
        <v>344</v>
      </c>
      <c r="C35" s="129" t="s">
        <v>315</v>
      </c>
      <c r="D35" s="125" t="s">
        <v>373</v>
      </c>
      <c r="E35" s="130" t="s">
        <v>351</v>
      </c>
      <c r="F35" s="127">
        <v>580152</v>
      </c>
      <c r="G35" s="126">
        <v>580152</v>
      </c>
      <c r="H35" s="126">
        <v>580152</v>
      </c>
      <c r="I35" s="126"/>
      <c r="J35" s="126"/>
      <c r="K35" s="126"/>
      <c r="L35" s="126"/>
      <c r="M35" s="126"/>
      <c r="N35" s="126"/>
      <c r="O35" s="126"/>
      <c r="P35" s="126"/>
      <c r="Q35" s="126"/>
      <c r="R35" s="126"/>
      <c r="S35" s="126"/>
      <c r="T35" s="126"/>
      <c r="U35" s="126"/>
    </row>
    <row r="36" ht="22.8" customHeight="1" spans="1:21">
      <c r="A36" s="129" t="s">
        <v>347</v>
      </c>
      <c r="B36" s="129" t="s">
        <v>315</v>
      </c>
      <c r="C36" s="129" t="s">
        <v>312</v>
      </c>
      <c r="D36" s="125" t="s">
        <v>373</v>
      </c>
      <c r="E36" s="130" t="s">
        <v>349</v>
      </c>
      <c r="F36" s="127">
        <v>870228</v>
      </c>
      <c r="G36" s="126">
        <v>870228</v>
      </c>
      <c r="H36" s="126">
        <v>870228</v>
      </c>
      <c r="I36" s="126"/>
      <c r="J36" s="126"/>
      <c r="K36" s="126"/>
      <c r="L36" s="126"/>
      <c r="M36" s="126"/>
      <c r="N36" s="126"/>
      <c r="O36" s="126"/>
      <c r="P36" s="126"/>
      <c r="Q36" s="126"/>
      <c r="R36" s="126"/>
      <c r="S36" s="126"/>
      <c r="T36" s="126"/>
      <c r="U36" s="126"/>
    </row>
    <row r="37" ht="22.8" customHeight="1" spans="1:21">
      <c r="A37" s="128"/>
      <c r="B37" s="128"/>
      <c r="C37" s="128"/>
      <c r="D37" s="124" t="s">
        <v>163</v>
      </c>
      <c r="E37" s="124" t="s">
        <v>164</v>
      </c>
      <c r="F37" s="134">
        <v>26344234.18</v>
      </c>
      <c r="G37" s="122">
        <v>25866234.18</v>
      </c>
      <c r="H37" s="122">
        <v>25866234.18</v>
      </c>
      <c r="I37" s="122">
        <v>0</v>
      </c>
      <c r="J37" s="122">
        <v>0</v>
      </c>
      <c r="K37" s="122">
        <v>478000</v>
      </c>
      <c r="L37" s="122">
        <v>0</v>
      </c>
      <c r="M37" s="122">
        <v>478000</v>
      </c>
      <c r="N37" s="122"/>
      <c r="O37" s="122"/>
      <c r="P37" s="122"/>
      <c r="Q37" s="122"/>
      <c r="R37" s="122"/>
      <c r="S37" s="122"/>
      <c r="T37" s="122"/>
      <c r="U37" s="122"/>
    </row>
    <row r="38" ht="22.8" customHeight="1" spans="1:21">
      <c r="A38" s="129" t="s">
        <v>311</v>
      </c>
      <c r="B38" s="129" t="s">
        <v>320</v>
      </c>
      <c r="C38" s="129" t="s">
        <v>315</v>
      </c>
      <c r="D38" s="125" t="s">
        <v>374</v>
      </c>
      <c r="E38" s="130" t="s">
        <v>333</v>
      </c>
      <c r="F38" s="127">
        <v>19872282.34</v>
      </c>
      <c r="G38" s="126">
        <v>19394282.34</v>
      </c>
      <c r="H38" s="126">
        <v>19394282.34</v>
      </c>
      <c r="I38" s="126"/>
      <c r="J38" s="126"/>
      <c r="K38" s="126">
        <v>478000</v>
      </c>
      <c r="L38" s="126"/>
      <c r="M38" s="126">
        <v>478000</v>
      </c>
      <c r="N38" s="126"/>
      <c r="O38" s="126"/>
      <c r="P38" s="126"/>
      <c r="Q38" s="126"/>
      <c r="R38" s="126"/>
      <c r="S38" s="126"/>
      <c r="T38" s="126"/>
      <c r="U38" s="126"/>
    </row>
    <row r="39" ht="22.8" customHeight="1" spans="1:21">
      <c r="A39" s="129" t="s">
        <v>340</v>
      </c>
      <c r="B39" s="129" t="s">
        <v>326</v>
      </c>
      <c r="C39" s="129" t="s">
        <v>326</v>
      </c>
      <c r="D39" s="125" t="s">
        <v>374</v>
      </c>
      <c r="E39" s="130" t="s">
        <v>342</v>
      </c>
      <c r="F39" s="127">
        <v>2876423.04</v>
      </c>
      <c r="G39" s="126">
        <v>2876423.04</v>
      </c>
      <c r="H39" s="126">
        <v>2876423.04</v>
      </c>
      <c r="I39" s="126"/>
      <c r="J39" s="126"/>
      <c r="K39" s="126"/>
      <c r="L39" s="126"/>
      <c r="M39" s="126"/>
      <c r="N39" s="126"/>
      <c r="O39" s="126"/>
      <c r="P39" s="126"/>
      <c r="Q39" s="126"/>
      <c r="R39" s="126"/>
      <c r="S39" s="126"/>
      <c r="T39" s="126"/>
      <c r="U39" s="126"/>
    </row>
    <row r="40" ht="22.8" customHeight="1" spans="1:21">
      <c r="A40" s="129" t="s">
        <v>343</v>
      </c>
      <c r="B40" s="129" t="s">
        <v>344</v>
      </c>
      <c r="C40" s="129" t="s">
        <v>315</v>
      </c>
      <c r="D40" s="125" t="s">
        <v>374</v>
      </c>
      <c r="E40" s="130" t="s">
        <v>351</v>
      </c>
      <c r="F40" s="127">
        <v>1438211.52</v>
      </c>
      <c r="G40" s="126">
        <v>1438211.52</v>
      </c>
      <c r="H40" s="126">
        <v>1438211.52</v>
      </c>
      <c r="I40" s="126"/>
      <c r="J40" s="126"/>
      <c r="K40" s="126"/>
      <c r="L40" s="126"/>
      <c r="M40" s="126"/>
      <c r="N40" s="126"/>
      <c r="O40" s="126"/>
      <c r="P40" s="126"/>
      <c r="Q40" s="126"/>
      <c r="R40" s="126"/>
      <c r="S40" s="126"/>
      <c r="T40" s="126"/>
      <c r="U40" s="126"/>
    </row>
    <row r="41" ht="22.8" customHeight="1" spans="1:21">
      <c r="A41" s="129" t="s">
        <v>347</v>
      </c>
      <c r="B41" s="129" t="s">
        <v>315</v>
      </c>
      <c r="C41" s="129" t="s">
        <v>312</v>
      </c>
      <c r="D41" s="125" t="s">
        <v>374</v>
      </c>
      <c r="E41" s="130" t="s">
        <v>349</v>
      </c>
      <c r="F41" s="127">
        <v>2157317.28</v>
      </c>
      <c r="G41" s="126">
        <v>2157317.28</v>
      </c>
      <c r="H41" s="126">
        <v>2157317.28</v>
      </c>
      <c r="I41" s="126"/>
      <c r="J41" s="126"/>
      <c r="K41" s="126"/>
      <c r="L41" s="126"/>
      <c r="M41" s="126"/>
      <c r="N41" s="126"/>
      <c r="O41" s="126"/>
      <c r="P41" s="126"/>
      <c r="Q41" s="126"/>
      <c r="R41" s="126"/>
      <c r="S41" s="126"/>
      <c r="T41" s="126"/>
      <c r="U41" s="126"/>
    </row>
    <row r="42" ht="22.8" customHeight="1" spans="1:21">
      <c r="A42" s="128"/>
      <c r="B42" s="128"/>
      <c r="C42" s="128"/>
      <c r="D42" s="124" t="s">
        <v>165</v>
      </c>
      <c r="E42" s="124" t="s">
        <v>166</v>
      </c>
      <c r="F42" s="134">
        <v>1165823.81</v>
      </c>
      <c r="G42" s="122">
        <v>1165823.81</v>
      </c>
      <c r="H42" s="122">
        <v>1165823.81</v>
      </c>
      <c r="I42" s="122">
        <v>0</v>
      </c>
      <c r="J42" s="122">
        <v>0</v>
      </c>
      <c r="K42" s="122">
        <v>0</v>
      </c>
      <c r="L42" s="122">
        <v>0</v>
      </c>
      <c r="M42" s="122"/>
      <c r="N42" s="122"/>
      <c r="O42" s="122"/>
      <c r="P42" s="122"/>
      <c r="Q42" s="122"/>
      <c r="R42" s="122"/>
      <c r="S42" s="122"/>
      <c r="T42" s="122"/>
      <c r="U42" s="122"/>
    </row>
    <row r="43" ht="22.8" customHeight="1" spans="1:21">
      <c r="A43" s="129" t="s">
        <v>311</v>
      </c>
      <c r="B43" s="129" t="s">
        <v>334</v>
      </c>
      <c r="C43" s="129" t="s">
        <v>312</v>
      </c>
      <c r="D43" s="125" t="s">
        <v>375</v>
      </c>
      <c r="E43" s="130" t="s">
        <v>336</v>
      </c>
      <c r="F43" s="127">
        <v>884246.21</v>
      </c>
      <c r="G43" s="126">
        <v>884246.21</v>
      </c>
      <c r="H43" s="126">
        <v>884246.21</v>
      </c>
      <c r="I43" s="126"/>
      <c r="J43" s="126"/>
      <c r="K43" s="126"/>
      <c r="L43" s="126"/>
      <c r="M43" s="126"/>
      <c r="N43" s="126"/>
      <c r="O43" s="126"/>
      <c r="P43" s="126"/>
      <c r="Q43" s="126"/>
      <c r="R43" s="126"/>
      <c r="S43" s="126"/>
      <c r="T43" s="126"/>
      <c r="U43" s="126"/>
    </row>
    <row r="44" ht="22.8" customHeight="1" spans="1:21">
      <c r="A44" s="129" t="s">
        <v>340</v>
      </c>
      <c r="B44" s="129" t="s">
        <v>326</v>
      </c>
      <c r="C44" s="129" t="s">
        <v>326</v>
      </c>
      <c r="D44" s="125" t="s">
        <v>375</v>
      </c>
      <c r="E44" s="130" t="s">
        <v>342</v>
      </c>
      <c r="F44" s="127">
        <v>125145.6</v>
      </c>
      <c r="G44" s="126">
        <v>125145.6</v>
      </c>
      <c r="H44" s="126">
        <v>125145.6</v>
      </c>
      <c r="I44" s="126"/>
      <c r="J44" s="126"/>
      <c r="K44" s="126"/>
      <c r="L44" s="126"/>
      <c r="M44" s="126"/>
      <c r="N44" s="126"/>
      <c r="O44" s="126"/>
      <c r="P44" s="126"/>
      <c r="Q44" s="126"/>
      <c r="R44" s="126"/>
      <c r="S44" s="126"/>
      <c r="T44" s="126"/>
      <c r="U44" s="126"/>
    </row>
    <row r="45" ht="22.8" customHeight="1" spans="1:21">
      <c r="A45" s="129" t="s">
        <v>343</v>
      </c>
      <c r="B45" s="129" t="s">
        <v>344</v>
      </c>
      <c r="C45" s="129" t="s">
        <v>315</v>
      </c>
      <c r="D45" s="125" t="s">
        <v>375</v>
      </c>
      <c r="E45" s="130" t="s">
        <v>351</v>
      </c>
      <c r="F45" s="127">
        <v>62572.8</v>
      </c>
      <c r="G45" s="126">
        <v>62572.8</v>
      </c>
      <c r="H45" s="126">
        <v>62572.8</v>
      </c>
      <c r="I45" s="126"/>
      <c r="J45" s="126"/>
      <c r="K45" s="126"/>
      <c r="L45" s="126"/>
      <c r="M45" s="126"/>
      <c r="N45" s="126"/>
      <c r="O45" s="126"/>
      <c r="P45" s="126"/>
      <c r="Q45" s="126"/>
      <c r="R45" s="126"/>
      <c r="S45" s="126"/>
      <c r="T45" s="126"/>
      <c r="U45" s="126"/>
    </row>
    <row r="46" ht="22.8" customHeight="1" spans="1:21">
      <c r="A46" s="129" t="s">
        <v>347</v>
      </c>
      <c r="B46" s="129" t="s">
        <v>315</v>
      </c>
      <c r="C46" s="129" t="s">
        <v>312</v>
      </c>
      <c r="D46" s="125" t="s">
        <v>375</v>
      </c>
      <c r="E46" s="130" t="s">
        <v>349</v>
      </c>
      <c r="F46" s="127">
        <v>93859.2</v>
      </c>
      <c r="G46" s="126">
        <v>93859.2</v>
      </c>
      <c r="H46" s="126">
        <v>93859.2</v>
      </c>
      <c r="I46" s="126"/>
      <c r="J46" s="126"/>
      <c r="K46" s="126"/>
      <c r="L46" s="126"/>
      <c r="M46" s="126"/>
      <c r="N46" s="126"/>
      <c r="O46" s="126"/>
      <c r="P46" s="126"/>
      <c r="Q46" s="126"/>
      <c r="R46" s="126"/>
      <c r="S46" s="126"/>
      <c r="T46" s="126"/>
      <c r="U46" s="126"/>
    </row>
    <row r="47" ht="22.8" customHeight="1" spans="1:21">
      <c r="A47" s="128"/>
      <c r="B47" s="128"/>
      <c r="C47" s="128"/>
      <c r="D47" s="124" t="s">
        <v>167</v>
      </c>
      <c r="E47" s="124" t="s">
        <v>168</v>
      </c>
      <c r="F47" s="134">
        <v>13288906.35</v>
      </c>
      <c r="G47" s="122">
        <v>13288906.35</v>
      </c>
      <c r="H47" s="122">
        <v>13288906.35</v>
      </c>
      <c r="I47" s="122">
        <v>0</v>
      </c>
      <c r="J47" s="122">
        <v>0</v>
      </c>
      <c r="K47" s="122">
        <v>0</v>
      </c>
      <c r="L47" s="122">
        <v>0</v>
      </c>
      <c r="M47" s="122"/>
      <c r="N47" s="122"/>
      <c r="O47" s="122"/>
      <c r="P47" s="122"/>
      <c r="Q47" s="122"/>
      <c r="R47" s="122"/>
      <c r="S47" s="122"/>
      <c r="T47" s="122"/>
      <c r="U47" s="122"/>
    </row>
    <row r="48" ht="22.8" customHeight="1" spans="1:21">
      <c r="A48" s="129" t="s">
        <v>311</v>
      </c>
      <c r="B48" s="129" t="s">
        <v>315</v>
      </c>
      <c r="C48" s="129" t="s">
        <v>315</v>
      </c>
      <c r="D48" s="125" t="s">
        <v>376</v>
      </c>
      <c r="E48" s="130" t="s">
        <v>319</v>
      </c>
      <c r="F48" s="127">
        <v>10107308.43</v>
      </c>
      <c r="G48" s="126">
        <v>10107308.43</v>
      </c>
      <c r="H48" s="126">
        <v>10107308.43</v>
      </c>
      <c r="I48" s="126"/>
      <c r="J48" s="126"/>
      <c r="K48" s="126"/>
      <c r="L48" s="126"/>
      <c r="M48" s="126"/>
      <c r="N48" s="126"/>
      <c r="O48" s="126"/>
      <c r="P48" s="126"/>
      <c r="Q48" s="126"/>
      <c r="R48" s="126"/>
      <c r="S48" s="126"/>
      <c r="T48" s="126"/>
      <c r="U48" s="126"/>
    </row>
    <row r="49" ht="22.8" customHeight="1" spans="1:21">
      <c r="A49" s="129" t="s">
        <v>340</v>
      </c>
      <c r="B49" s="129" t="s">
        <v>326</v>
      </c>
      <c r="C49" s="129" t="s">
        <v>326</v>
      </c>
      <c r="D49" s="125" t="s">
        <v>376</v>
      </c>
      <c r="E49" s="130" t="s">
        <v>342</v>
      </c>
      <c r="F49" s="127">
        <v>1414043.52</v>
      </c>
      <c r="G49" s="126">
        <v>1414043.52</v>
      </c>
      <c r="H49" s="126">
        <v>1414043.52</v>
      </c>
      <c r="I49" s="126"/>
      <c r="J49" s="126"/>
      <c r="K49" s="126"/>
      <c r="L49" s="126"/>
      <c r="M49" s="126"/>
      <c r="N49" s="126"/>
      <c r="O49" s="126"/>
      <c r="P49" s="126"/>
      <c r="Q49" s="126"/>
      <c r="R49" s="126"/>
      <c r="S49" s="126"/>
      <c r="T49" s="126"/>
      <c r="U49" s="126"/>
    </row>
    <row r="50" ht="22.8" customHeight="1" spans="1:21">
      <c r="A50" s="129" t="s">
        <v>343</v>
      </c>
      <c r="B50" s="129" t="s">
        <v>344</v>
      </c>
      <c r="C50" s="129" t="s">
        <v>315</v>
      </c>
      <c r="D50" s="125" t="s">
        <v>376</v>
      </c>
      <c r="E50" s="130" t="s">
        <v>351</v>
      </c>
      <c r="F50" s="127">
        <v>707021.76</v>
      </c>
      <c r="G50" s="126">
        <v>707021.76</v>
      </c>
      <c r="H50" s="126">
        <v>707021.76</v>
      </c>
      <c r="I50" s="126"/>
      <c r="J50" s="126"/>
      <c r="K50" s="126"/>
      <c r="L50" s="126"/>
      <c r="M50" s="126"/>
      <c r="N50" s="126"/>
      <c r="O50" s="126"/>
      <c r="P50" s="126"/>
      <c r="Q50" s="126"/>
      <c r="R50" s="126"/>
      <c r="S50" s="126"/>
      <c r="T50" s="126"/>
      <c r="U50" s="126"/>
    </row>
    <row r="51" ht="22.8" customHeight="1" spans="1:21">
      <c r="A51" s="129" t="s">
        <v>347</v>
      </c>
      <c r="B51" s="129" t="s">
        <v>315</v>
      </c>
      <c r="C51" s="129" t="s">
        <v>312</v>
      </c>
      <c r="D51" s="125" t="s">
        <v>376</v>
      </c>
      <c r="E51" s="130" t="s">
        <v>349</v>
      </c>
      <c r="F51" s="127">
        <v>1060532.64</v>
      </c>
      <c r="G51" s="126">
        <v>1060532.64</v>
      </c>
      <c r="H51" s="126">
        <v>1060532.64</v>
      </c>
      <c r="I51" s="126"/>
      <c r="J51" s="126"/>
      <c r="K51" s="126"/>
      <c r="L51" s="126"/>
      <c r="M51" s="126"/>
      <c r="N51" s="126"/>
      <c r="O51" s="126"/>
      <c r="P51" s="126"/>
      <c r="Q51" s="126"/>
      <c r="R51" s="126"/>
      <c r="S51" s="126"/>
      <c r="T51" s="126"/>
      <c r="U51" s="126"/>
    </row>
    <row r="52" ht="22.8" customHeight="1" spans="1:21">
      <c r="A52" s="128"/>
      <c r="B52" s="128"/>
      <c r="C52" s="128"/>
      <c r="D52" s="124" t="s">
        <v>169</v>
      </c>
      <c r="E52" s="124" t="s">
        <v>170</v>
      </c>
      <c r="F52" s="134">
        <v>7644102.68</v>
      </c>
      <c r="G52" s="122">
        <v>7644102.68</v>
      </c>
      <c r="H52" s="122">
        <v>7644102.68</v>
      </c>
      <c r="I52" s="122">
        <v>0</v>
      </c>
      <c r="J52" s="122">
        <v>0</v>
      </c>
      <c r="K52" s="122">
        <v>0</v>
      </c>
      <c r="L52" s="122">
        <v>0</v>
      </c>
      <c r="M52" s="122"/>
      <c r="N52" s="122"/>
      <c r="O52" s="122"/>
      <c r="P52" s="122"/>
      <c r="Q52" s="122"/>
      <c r="R52" s="122"/>
      <c r="S52" s="122"/>
      <c r="T52" s="122"/>
      <c r="U52" s="122"/>
    </row>
    <row r="53" ht="22.8" customHeight="1" spans="1:21">
      <c r="A53" s="129" t="s">
        <v>311</v>
      </c>
      <c r="B53" s="129" t="s">
        <v>315</v>
      </c>
      <c r="C53" s="129" t="s">
        <v>320</v>
      </c>
      <c r="D53" s="125" t="s">
        <v>377</v>
      </c>
      <c r="E53" s="130" t="s">
        <v>322</v>
      </c>
      <c r="F53" s="127">
        <v>5731483.16</v>
      </c>
      <c r="G53" s="126">
        <v>5731483.16</v>
      </c>
      <c r="H53" s="126">
        <v>5731483.16</v>
      </c>
      <c r="I53" s="126"/>
      <c r="J53" s="126"/>
      <c r="K53" s="126"/>
      <c r="L53" s="126"/>
      <c r="M53" s="126"/>
      <c r="N53" s="126"/>
      <c r="O53" s="126"/>
      <c r="P53" s="126"/>
      <c r="Q53" s="126"/>
      <c r="R53" s="126"/>
      <c r="S53" s="126"/>
      <c r="T53" s="126"/>
      <c r="U53" s="126"/>
    </row>
    <row r="54" ht="22.8" customHeight="1" spans="1:21">
      <c r="A54" s="129" t="s">
        <v>340</v>
      </c>
      <c r="B54" s="129" t="s">
        <v>326</v>
      </c>
      <c r="C54" s="129" t="s">
        <v>326</v>
      </c>
      <c r="D54" s="125" t="s">
        <v>377</v>
      </c>
      <c r="E54" s="130" t="s">
        <v>342</v>
      </c>
      <c r="F54" s="127">
        <v>850053.12</v>
      </c>
      <c r="G54" s="126">
        <v>850053.12</v>
      </c>
      <c r="H54" s="126">
        <v>850053.12</v>
      </c>
      <c r="I54" s="126"/>
      <c r="J54" s="126"/>
      <c r="K54" s="126"/>
      <c r="L54" s="126"/>
      <c r="M54" s="126"/>
      <c r="N54" s="126"/>
      <c r="O54" s="126"/>
      <c r="P54" s="126"/>
      <c r="Q54" s="126"/>
      <c r="R54" s="126"/>
      <c r="S54" s="126"/>
      <c r="T54" s="126"/>
      <c r="U54" s="126"/>
    </row>
    <row r="55" ht="22.8" customHeight="1" spans="1:21">
      <c r="A55" s="129" t="s">
        <v>343</v>
      </c>
      <c r="B55" s="129" t="s">
        <v>344</v>
      </c>
      <c r="C55" s="129" t="s">
        <v>315</v>
      </c>
      <c r="D55" s="125" t="s">
        <v>377</v>
      </c>
      <c r="E55" s="130" t="s">
        <v>351</v>
      </c>
      <c r="F55" s="127">
        <v>425026.56</v>
      </c>
      <c r="G55" s="126">
        <v>425026.56</v>
      </c>
      <c r="H55" s="126">
        <v>425026.56</v>
      </c>
      <c r="I55" s="126"/>
      <c r="J55" s="126"/>
      <c r="K55" s="126"/>
      <c r="L55" s="126"/>
      <c r="M55" s="126"/>
      <c r="N55" s="126"/>
      <c r="O55" s="126"/>
      <c r="P55" s="126"/>
      <c r="Q55" s="126"/>
      <c r="R55" s="126"/>
      <c r="S55" s="126"/>
      <c r="T55" s="126"/>
      <c r="U55" s="126"/>
    </row>
    <row r="56" ht="22.8" customHeight="1" spans="1:21">
      <c r="A56" s="129" t="s">
        <v>347</v>
      </c>
      <c r="B56" s="129" t="s">
        <v>315</v>
      </c>
      <c r="C56" s="129" t="s">
        <v>312</v>
      </c>
      <c r="D56" s="125" t="s">
        <v>377</v>
      </c>
      <c r="E56" s="130" t="s">
        <v>349</v>
      </c>
      <c r="F56" s="127">
        <v>637539.84</v>
      </c>
      <c r="G56" s="126">
        <v>637539.84</v>
      </c>
      <c r="H56" s="126">
        <v>637539.84</v>
      </c>
      <c r="I56" s="126"/>
      <c r="J56" s="126"/>
      <c r="K56" s="126"/>
      <c r="L56" s="126"/>
      <c r="M56" s="126"/>
      <c r="N56" s="126"/>
      <c r="O56" s="126"/>
      <c r="P56" s="126"/>
      <c r="Q56" s="126"/>
      <c r="R56" s="126"/>
      <c r="S56" s="126"/>
      <c r="T56" s="126"/>
      <c r="U56" s="126"/>
    </row>
    <row r="57" ht="22.8" customHeight="1" spans="1:21">
      <c r="A57" s="128"/>
      <c r="B57" s="128"/>
      <c r="C57" s="128"/>
      <c r="D57" s="124" t="s">
        <v>171</v>
      </c>
      <c r="E57" s="124" t="s">
        <v>172</v>
      </c>
      <c r="F57" s="134">
        <v>8517034.15</v>
      </c>
      <c r="G57" s="122">
        <v>8517034.15</v>
      </c>
      <c r="H57" s="122">
        <v>8517034.15</v>
      </c>
      <c r="I57" s="122">
        <v>0</v>
      </c>
      <c r="J57" s="122">
        <v>0</v>
      </c>
      <c r="K57" s="122">
        <v>0</v>
      </c>
      <c r="L57" s="122">
        <v>0</v>
      </c>
      <c r="M57" s="122"/>
      <c r="N57" s="122"/>
      <c r="O57" s="122"/>
      <c r="P57" s="122"/>
      <c r="Q57" s="122"/>
      <c r="R57" s="122"/>
      <c r="S57" s="122"/>
      <c r="T57" s="122"/>
      <c r="U57" s="122"/>
    </row>
    <row r="58" ht="22.8" customHeight="1" spans="1:21">
      <c r="A58" s="129" t="s">
        <v>311</v>
      </c>
      <c r="B58" s="129" t="s">
        <v>315</v>
      </c>
      <c r="C58" s="129" t="s">
        <v>320</v>
      </c>
      <c r="D58" s="125" t="s">
        <v>378</v>
      </c>
      <c r="E58" s="130" t="s">
        <v>322</v>
      </c>
      <c r="F58" s="127">
        <v>6385999.75</v>
      </c>
      <c r="G58" s="126">
        <v>6385999.75</v>
      </c>
      <c r="H58" s="126">
        <v>6385999.75</v>
      </c>
      <c r="I58" s="126"/>
      <c r="J58" s="126"/>
      <c r="K58" s="126"/>
      <c r="L58" s="126"/>
      <c r="M58" s="126"/>
      <c r="N58" s="126"/>
      <c r="O58" s="126"/>
      <c r="P58" s="126"/>
      <c r="Q58" s="126"/>
      <c r="R58" s="126"/>
      <c r="S58" s="126"/>
      <c r="T58" s="126"/>
      <c r="U58" s="126"/>
    </row>
    <row r="59" ht="22.8" customHeight="1" spans="1:21">
      <c r="A59" s="129" t="s">
        <v>340</v>
      </c>
      <c r="B59" s="129" t="s">
        <v>326</v>
      </c>
      <c r="C59" s="129" t="s">
        <v>326</v>
      </c>
      <c r="D59" s="125" t="s">
        <v>378</v>
      </c>
      <c r="E59" s="130" t="s">
        <v>342</v>
      </c>
      <c r="F59" s="127">
        <v>947126.4</v>
      </c>
      <c r="G59" s="126">
        <v>947126.4</v>
      </c>
      <c r="H59" s="126">
        <v>947126.4</v>
      </c>
      <c r="I59" s="126"/>
      <c r="J59" s="126"/>
      <c r="K59" s="126"/>
      <c r="L59" s="126"/>
      <c r="M59" s="126"/>
      <c r="N59" s="126"/>
      <c r="O59" s="126"/>
      <c r="P59" s="126"/>
      <c r="Q59" s="126"/>
      <c r="R59" s="126"/>
      <c r="S59" s="126"/>
      <c r="T59" s="126"/>
      <c r="U59" s="126"/>
    </row>
    <row r="60" ht="22.8" customHeight="1" spans="1:21">
      <c r="A60" s="129" t="s">
        <v>343</v>
      </c>
      <c r="B60" s="129" t="s">
        <v>344</v>
      </c>
      <c r="C60" s="129" t="s">
        <v>315</v>
      </c>
      <c r="D60" s="125" t="s">
        <v>378</v>
      </c>
      <c r="E60" s="130" t="s">
        <v>351</v>
      </c>
      <c r="F60" s="127">
        <v>473563.2</v>
      </c>
      <c r="G60" s="126">
        <v>473563.2</v>
      </c>
      <c r="H60" s="126">
        <v>473563.2</v>
      </c>
      <c r="I60" s="126"/>
      <c r="J60" s="126"/>
      <c r="K60" s="126"/>
      <c r="L60" s="126"/>
      <c r="M60" s="126"/>
      <c r="N60" s="126"/>
      <c r="O60" s="126"/>
      <c r="P60" s="126"/>
      <c r="Q60" s="126"/>
      <c r="R60" s="126"/>
      <c r="S60" s="126"/>
      <c r="T60" s="126"/>
      <c r="U60" s="126"/>
    </row>
    <row r="61" ht="22.8" customHeight="1" spans="1:21">
      <c r="A61" s="129" t="s">
        <v>347</v>
      </c>
      <c r="B61" s="129" t="s">
        <v>315</v>
      </c>
      <c r="C61" s="129" t="s">
        <v>312</v>
      </c>
      <c r="D61" s="125" t="s">
        <v>378</v>
      </c>
      <c r="E61" s="130" t="s">
        <v>349</v>
      </c>
      <c r="F61" s="127">
        <v>710344.8</v>
      </c>
      <c r="G61" s="126">
        <v>710344.8</v>
      </c>
      <c r="H61" s="126">
        <v>710344.8</v>
      </c>
      <c r="I61" s="126"/>
      <c r="J61" s="126"/>
      <c r="K61" s="126"/>
      <c r="L61" s="126"/>
      <c r="M61" s="126"/>
      <c r="N61" s="126"/>
      <c r="O61" s="126"/>
      <c r="P61" s="126"/>
      <c r="Q61" s="126"/>
      <c r="R61" s="126"/>
      <c r="S61" s="126"/>
      <c r="T61" s="126"/>
      <c r="U61" s="126"/>
    </row>
    <row r="62" ht="22.8" customHeight="1" spans="1:21">
      <c r="A62" s="128"/>
      <c r="B62" s="128"/>
      <c r="C62" s="128"/>
      <c r="D62" s="124" t="s">
        <v>173</v>
      </c>
      <c r="E62" s="124" t="s">
        <v>174</v>
      </c>
      <c r="F62" s="134">
        <v>15029270.37</v>
      </c>
      <c r="G62" s="122">
        <v>14717270.37</v>
      </c>
      <c r="H62" s="122">
        <v>14717270.37</v>
      </c>
      <c r="I62" s="122">
        <v>0</v>
      </c>
      <c r="J62" s="122">
        <v>0</v>
      </c>
      <c r="K62" s="122">
        <v>312000</v>
      </c>
      <c r="L62" s="122">
        <v>0</v>
      </c>
      <c r="M62" s="122">
        <v>312000</v>
      </c>
      <c r="N62" s="122"/>
      <c r="O62" s="122"/>
      <c r="P62" s="122"/>
      <c r="Q62" s="122"/>
      <c r="R62" s="122"/>
      <c r="S62" s="122"/>
      <c r="T62" s="122"/>
      <c r="U62" s="122"/>
    </row>
    <row r="63" ht="22.8" customHeight="1" spans="1:21">
      <c r="A63" s="129" t="s">
        <v>311</v>
      </c>
      <c r="B63" s="129" t="s">
        <v>315</v>
      </c>
      <c r="C63" s="129" t="s">
        <v>320</v>
      </c>
      <c r="D63" s="125" t="s">
        <v>379</v>
      </c>
      <c r="E63" s="130" t="s">
        <v>322</v>
      </c>
      <c r="F63" s="127">
        <v>11515084.29</v>
      </c>
      <c r="G63" s="126">
        <v>11203084.29</v>
      </c>
      <c r="H63" s="126">
        <v>11203084.29</v>
      </c>
      <c r="I63" s="126"/>
      <c r="J63" s="126"/>
      <c r="K63" s="126">
        <v>312000</v>
      </c>
      <c r="L63" s="126"/>
      <c r="M63" s="126">
        <v>312000</v>
      </c>
      <c r="N63" s="126"/>
      <c r="O63" s="126"/>
      <c r="P63" s="126"/>
      <c r="Q63" s="126"/>
      <c r="R63" s="126"/>
      <c r="S63" s="126"/>
      <c r="T63" s="126"/>
      <c r="U63" s="126"/>
    </row>
    <row r="64" ht="22.8" customHeight="1" spans="1:21">
      <c r="A64" s="129" t="s">
        <v>340</v>
      </c>
      <c r="B64" s="129" t="s">
        <v>326</v>
      </c>
      <c r="C64" s="129" t="s">
        <v>326</v>
      </c>
      <c r="D64" s="125" t="s">
        <v>379</v>
      </c>
      <c r="E64" s="130" t="s">
        <v>342</v>
      </c>
      <c r="F64" s="127">
        <v>1561860.48</v>
      </c>
      <c r="G64" s="126">
        <v>1561860.48</v>
      </c>
      <c r="H64" s="126">
        <v>1561860.48</v>
      </c>
      <c r="I64" s="126"/>
      <c r="J64" s="126"/>
      <c r="K64" s="126"/>
      <c r="L64" s="126"/>
      <c r="M64" s="126"/>
      <c r="N64" s="126"/>
      <c r="O64" s="126"/>
      <c r="P64" s="126"/>
      <c r="Q64" s="126"/>
      <c r="R64" s="126"/>
      <c r="S64" s="126"/>
      <c r="T64" s="126"/>
      <c r="U64" s="126"/>
    </row>
    <row r="65" ht="22.8" customHeight="1" spans="1:21">
      <c r="A65" s="129" t="s">
        <v>343</v>
      </c>
      <c r="B65" s="129" t="s">
        <v>344</v>
      </c>
      <c r="C65" s="129" t="s">
        <v>315</v>
      </c>
      <c r="D65" s="125" t="s">
        <v>379</v>
      </c>
      <c r="E65" s="130" t="s">
        <v>351</v>
      </c>
      <c r="F65" s="127">
        <v>780930.24</v>
      </c>
      <c r="G65" s="126">
        <v>780930.24</v>
      </c>
      <c r="H65" s="126">
        <v>780930.24</v>
      </c>
      <c r="I65" s="126"/>
      <c r="J65" s="126"/>
      <c r="K65" s="126"/>
      <c r="L65" s="126"/>
      <c r="M65" s="126"/>
      <c r="N65" s="126"/>
      <c r="O65" s="126"/>
      <c r="P65" s="126"/>
      <c r="Q65" s="126"/>
      <c r="R65" s="126"/>
      <c r="S65" s="126"/>
      <c r="T65" s="126"/>
      <c r="U65" s="126"/>
    </row>
    <row r="66" ht="22.8" customHeight="1" spans="1:21">
      <c r="A66" s="129" t="s">
        <v>347</v>
      </c>
      <c r="B66" s="129" t="s">
        <v>315</v>
      </c>
      <c r="C66" s="129" t="s">
        <v>312</v>
      </c>
      <c r="D66" s="125" t="s">
        <v>379</v>
      </c>
      <c r="E66" s="130" t="s">
        <v>349</v>
      </c>
      <c r="F66" s="127">
        <v>1171395.36</v>
      </c>
      <c r="G66" s="126">
        <v>1171395.36</v>
      </c>
      <c r="H66" s="126">
        <v>1171395.36</v>
      </c>
      <c r="I66" s="126"/>
      <c r="J66" s="126"/>
      <c r="K66" s="126"/>
      <c r="L66" s="126"/>
      <c r="M66" s="126"/>
      <c r="N66" s="126"/>
      <c r="O66" s="126"/>
      <c r="P66" s="126"/>
      <c r="Q66" s="126"/>
      <c r="R66" s="126"/>
      <c r="S66" s="126"/>
      <c r="T66" s="126"/>
      <c r="U66" s="126"/>
    </row>
    <row r="67" ht="22.8" customHeight="1" spans="1:21">
      <c r="A67" s="128"/>
      <c r="B67" s="128"/>
      <c r="C67" s="128"/>
      <c r="D67" s="124" t="s">
        <v>175</v>
      </c>
      <c r="E67" s="124" t="s">
        <v>176</v>
      </c>
      <c r="F67" s="134">
        <v>9808356.58</v>
      </c>
      <c r="G67" s="122">
        <v>9774356.58</v>
      </c>
      <c r="H67" s="122">
        <v>9774356.58</v>
      </c>
      <c r="I67" s="122">
        <v>0</v>
      </c>
      <c r="J67" s="122">
        <v>0</v>
      </c>
      <c r="K67" s="122">
        <v>34000</v>
      </c>
      <c r="L67" s="122">
        <v>0</v>
      </c>
      <c r="M67" s="122">
        <v>34000</v>
      </c>
      <c r="N67" s="122"/>
      <c r="O67" s="122"/>
      <c r="P67" s="122"/>
      <c r="Q67" s="122"/>
      <c r="R67" s="122"/>
      <c r="S67" s="122"/>
      <c r="T67" s="122"/>
      <c r="U67" s="122"/>
    </row>
    <row r="68" ht="22.8" customHeight="1" spans="1:21">
      <c r="A68" s="129" t="s">
        <v>311</v>
      </c>
      <c r="B68" s="129" t="s">
        <v>315</v>
      </c>
      <c r="C68" s="129" t="s">
        <v>315</v>
      </c>
      <c r="D68" s="125" t="s">
        <v>380</v>
      </c>
      <c r="E68" s="130" t="s">
        <v>319</v>
      </c>
      <c r="F68" s="127">
        <v>7477124.74</v>
      </c>
      <c r="G68" s="126">
        <v>7443124.74</v>
      </c>
      <c r="H68" s="126">
        <v>7443124.74</v>
      </c>
      <c r="I68" s="126"/>
      <c r="J68" s="126"/>
      <c r="K68" s="126">
        <v>34000</v>
      </c>
      <c r="L68" s="126"/>
      <c r="M68" s="126">
        <v>34000</v>
      </c>
      <c r="N68" s="126"/>
      <c r="O68" s="126"/>
      <c r="P68" s="126"/>
      <c r="Q68" s="126"/>
      <c r="R68" s="126"/>
      <c r="S68" s="126"/>
      <c r="T68" s="126"/>
      <c r="U68" s="126"/>
    </row>
    <row r="69" ht="22.8" customHeight="1" spans="1:21">
      <c r="A69" s="129" t="s">
        <v>340</v>
      </c>
      <c r="B69" s="129" t="s">
        <v>326</v>
      </c>
      <c r="C69" s="129" t="s">
        <v>326</v>
      </c>
      <c r="D69" s="125" t="s">
        <v>380</v>
      </c>
      <c r="E69" s="130" t="s">
        <v>342</v>
      </c>
      <c r="F69" s="127">
        <v>1036103.04</v>
      </c>
      <c r="G69" s="126">
        <v>1036103.04</v>
      </c>
      <c r="H69" s="126">
        <v>1036103.04</v>
      </c>
      <c r="I69" s="126"/>
      <c r="J69" s="126"/>
      <c r="K69" s="126"/>
      <c r="L69" s="126"/>
      <c r="M69" s="126"/>
      <c r="N69" s="126"/>
      <c r="O69" s="126"/>
      <c r="P69" s="126"/>
      <c r="Q69" s="126"/>
      <c r="R69" s="126"/>
      <c r="S69" s="126"/>
      <c r="T69" s="126"/>
      <c r="U69" s="126"/>
    </row>
    <row r="70" ht="22.8" customHeight="1" spans="1:21">
      <c r="A70" s="129" t="s">
        <v>343</v>
      </c>
      <c r="B70" s="129" t="s">
        <v>344</v>
      </c>
      <c r="C70" s="129" t="s">
        <v>315</v>
      </c>
      <c r="D70" s="125" t="s">
        <v>380</v>
      </c>
      <c r="E70" s="130" t="s">
        <v>351</v>
      </c>
      <c r="F70" s="127">
        <v>518051.52</v>
      </c>
      <c r="G70" s="126">
        <v>518051.52</v>
      </c>
      <c r="H70" s="126">
        <v>518051.52</v>
      </c>
      <c r="I70" s="126"/>
      <c r="J70" s="126"/>
      <c r="K70" s="126"/>
      <c r="L70" s="126"/>
      <c r="M70" s="126"/>
      <c r="N70" s="126"/>
      <c r="O70" s="126"/>
      <c r="P70" s="126"/>
      <c r="Q70" s="126"/>
      <c r="R70" s="126"/>
      <c r="S70" s="126"/>
      <c r="T70" s="126"/>
      <c r="U70" s="126"/>
    </row>
    <row r="71" ht="22.8" customHeight="1" spans="1:21">
      <c r="A71" s="129" t="s">
        <v>347</v>
      </c>
      <c r="B71" s="129" t="s">
        <v>315</v>
      </c>
      <c r="C71" s="129" t="s">
        <v>312</v>
      </c>
      <c r="D71" s="125" t="s">
        <v>380</v>
      </c>
      <c r="E71" s="130" t="s">
        <v>349</v>
      </c>
      <c r="F71" s="127">
        <v>777077.28</v>
      </c>
      <c r="G71" s="126">
        <v>777077.28</v>
      </c>
      <c r="H71" s="126">
        <v>777077.28</v>
      </c>
      <c r="I71" s="126"/>
      <c r="J71" s="126"/>
      <c r="K71" s="126"/>
      <c r="L71" s="126"/>
      <c r="M71" s="126"/>
      <c r="N71" s="126"/>
      <c r="O71" s="126"/>
      <c r="P71" s="126"/>
      <c r="Q71" s="126"/>
      <c r="R71" s="126"/>
      <c r="S71" s="126"/>
      <c r="T71" s="126"/>
      <c r="U71" s="126"/>
    </row>
    <row r="72" ht="29.3" customHeight="1" spans="1:21">
      <c r="A72" s="128"/>
      <c r="B72" s="128"/>
      <c r="C72" s="128"/>
      <c r="D72" s="124" t="s">
        <v>177</v>
      </c>
      <c r="E72" s="124" t="s">
        <v>178</v>
      </c>
      <c r="F72" s="134">
        <v>14384183.34</v>
      </c>
      <c r="G72" s="122">
        <v>14309183.34</v>
      </c>
      <c r="H72" s="122">
        <v>14309183.34</v>
      </c>
      <c r="I72" s="122">
        <v>0</v>
      </c>
      <c r="J72" s="122">
        <v>0</v>
      </c>
      <c r="K72" s="122">
        <v>75000</v>
      </c>
      <c r="L72" s="122">
        <v>0</v>
      </c>
      <c r="M72" s="122">
        <v>75000</v>
      </c>
      <c r="N72" s="122"/>
      <c r="O72" s="122"/>
      <c r="P72" s="122"/>
      <c r="Q72" s="122"/>
      <c r="R72" s="122"/>
      <c r="S72" s="122"/>
      <c r="T72" s="122"/>
      <c r="U72" s="122"/>
    </row>
    <row r="73" ht="22.8" customHeight="1" spans="1:21">
      <c r="A73" s="129" t="s">
        <v>311</v>
      </c>
      <c r="B73" s="129" t="s">
        <v>315</v>
      </c>
      <c r="C73" s="129" t="s">
        <v>315</v>
      </c>
      <c r="D73" s="125" t="s">
        <v>381</v>
      </c>
      <c r="E73" s="130" t="s">
        <v>319</v>
      </c>
      <c r="F73" s="127">
        <v>10966579.5</v>
      </c>
      <c r="G73" s="126">
        <v>10891579.5</v>
      </c>
      <c r="H73" s="126">
        <v>10891579.5</v>
      </c>
      <c r="I73" s="126"/>
      <c r="J73" s="126"/>
      <c r="K73" s="126">
        <v>75000</v>
      </c>
      <c r="L73" s="126"/>
      <c r="M73" s="126">
        <v>75000</v>
      </c>
      <c r="N73" s="126"/>
      <c r="O73" s="126"/>
      <c r="P73" s="126"/>
      <c r="Q73" s="126"/>
      <c r="R73" s="126"/>
      <c r="S73" s="126"/>
      <c r="T73" s="126"/>
      <c r="U73" s="126"/>
    </row>
    <row r="74" ht="22.8" customHeight="1" spans="1:21">
      <c r="A74" s="129" t="s">
        <v>340</v>
      </c>
      <c r="B74" s="129" t="s">
        <v>326</v>
      </c>
      <c r="C74" s="129" t="s">
        <v>326</v>
      </c>
      <c r="D74" s="125" t="s">
        <v>381</v>
      </c>
      <c r="E74" s="130" t="s">
        <v>342</v>
      </c>
      <c r="F74" s="127">
        <v>1518935.04</v>
      </c>
      <c r="G74" s="126">
        <v>1518935.04</v>
      </c>
      <c r="H74" s="126">
        <v>1518935.04</v>
      </c>
      <c r="I74" s="126"/>
      <c r="J74" s="126"/>
      <c r="K74" s="126"/>
      <c r="L74" s="126"/>
      <c r="M74" s="126"/>
      <c r="N74" s="126"/>
      <c r="O74" s="126"/>
      <c r="P74" s="126"/>
      <c r="Q74" s="126"/>
      <c r="R74" s="126"/>
      <c r="S74" s="126"/>
      <c r="T74" s="126"/>
      <c r="U74" s="126"/>
    </row>
    <row r="75" ht="22.8" customHeight="1" spans="1:21">
      <c r="A75" s="129" t="s">
        <v>343</v>
      </c>
      <c r="B75" s="129" t="s">
        <v>344</v>
      </c>
      <c r="C75" s="129" t="s">
        <v>315</v>
      </c>
      <c r="D75" s="125" t="s">
        <v>381</v>
      </c>
      <c r="E75" s="130" t="s">
        <v>351</v>
      </c>
      <c r="F75" s="127">
        <v>759467.52</v>
      </c>
      <c r="G75" s="126">
        <v>759467.52</v>
      </c>
      <c r="H75" s="126">
        <v>759467.52</v>
      </c>
      <c r="I75" s="126"/>
      <c r="J75" s="126"/>
      <c r="K75" s="126"/>
      <c r="L75" s="126"/>
      <c r="M75" s="126"/>
      <c r="N75" s="126"/>
      <c r="O75" s="126"/>
      <c r="P75" s="126"/>
      <c r="Q75" s="126"/>
      <c r="R75" s="126"/>
      <c r="S75" s="126"/>
      <c r="T75" s="126"/>
      <c r="U75" s="126"/>
    </row>
    <row r="76" ht="22.8" customHeight="1" spans="1:21">
      <c r="A76" s="129" t="s">
        <v>347</v>
      </c>
      <c r="B76" s="129" t="s">
        <v>315</v>
      </c>
      <c r="C76" s="129" t="s">
        <v>312</v>
      </c>
      <c r="D76" s="125" t="s">
        <v>381</v>
      </c>
      <c r="E76" s="130" t="s">
        <v>349</v>
      </c>
      <c r="F76" s="127">
        <v>1139201.28</v>
      </c>
      <c r="G76" s="126">
        <v>1139201.28</v>
      </c>
      <c r="H76" s="126">
        <v>1139201.28</v>
      </c>
      <c r="I76" s="126"/>
      <c r="J76" s="126"/>
      <c r="K76" s="126"/>
      <c r="L76" s="126"/>
      <c r="M76" s="126"/>
      <c r="N76" s="126"/>
      <c r="O76" s="126"/>
      <c r="P76" s="126"/>
      <c r="Q76" s="126"/>
      <c r="R76" s="126"/>
      <c r="S76" s="126"/>
      <c r="T76" s="126"/>
      <c r="U76" s="126"/>
    </row>
    <row r="77" ht="29.3" customHeight="1" spans="1:21">
      <c r="A77" s="128"/>
      <c r="B77" s="128"/>
      <c r="C77" s="128"/>
      <c r="D77" s="124" t="s">
        <v>179</v>
      </c>
      <c r="E77" s="124" t="s">
        <v>180</v>
      </c>
      <c r="F77" s="134">
        <v>4223247.08</v>
      </c>
      <c r="G77" s="122">
        <v>4223247.08</v>
      </c>
      <c r="H77" s="122">
        <v>4223247.08</v>
      </c>
      <c r="I77" s="122">
        <v>0</v>
      </c>
      <c r="J77" s="122">
        <v>0</v>
      </c>
      <c r="K77" s="122">
        <v>0</v>
      </c>
      <c r="L77" s="122">
        <v>0</v>
      </c>
      <c r="M77" s="122"/>
      <c r="N77" s="122"/>
      <c r="O77" s="122"/>
      <c r="P77" s="122"/>
      <c r="Q77" s="122"/>
      <c r="R77" s="122"/>
      <c r="S77" s="122"/>
      <c r="T77" s="122"/>
      <c r="U77" s="122"/>
    </row>
    <row r="78" ht="22.8" customHeight="1" spans="1:21">
      <c r="A78" s="129" t="s">
        <v>311</v>
      </c>
      <c r="B78" s="129" t="s">
        <v>315</v>
      </c>
      <c r="C78" s="129" t="s">
        <v>320</v>
      </c>
      <c r="D78" s="125" t="s">
        <v>382</v>
      </c>
      <c r="E78" s="130" t="s">
        <v>322</v>
      </c>
      <c r="F78" s="127">
        <v>3218618.12</v>
      </c>
      <c r="G78" s="126">
        <v>3218618.12</v>
      </c>
      <c r="H78" s="126">
        <v>3218618.12</v>
      </c>
      <c r="I78" s="126"/>
      <c r="J78" s="126"/>
      <c r="K78" s="126"/>
      <c r="L78" s="126"/>
      <c r="M78" s="126"/>
      <c r="N78" s="126"/>
      <c r="O78" s="126"/>
      <c r="P78" s="126"/>
      <c r="Q78" s="126"/>
      <c r="R78" s="126"/>
      <c r="S78" s="126"/>
      <c r="T78" s="126"/>
      <c r="U78" s="126"/>
    </row>
    <row r="79" ht="22.8" customHeight="1" spans="1:21">
      <c r="A79" s="129" t="s">
        <v>340</v>
      </c>
      <c r="B79" s="129" t="s">
        <v>326</v>
      </c>
      <c r="C79" s="129" t="s">
        <v>326</v>
      </c>
      <c r="D79" s="125" t="s">
        <v>382</v>
      </c>
      <c r="E79" s="130" t="s">
        <v>342</v>
      </c>
      <c r="F79" s="127">
        <v>446501.76</v>
      </c>
      <c r="G79" s="126">
        <v>446501.76</v>
      </c>
      <c r="H79" s="126">
        <v>446501.76</v>
      </c>
      <c r="I79" s="126"/>
      <c r="J79" s="126"/>
      <c r="K79" s="126"/>
      <c r="L79" s="126"/>
      <c r="M79" s="126"/>
      <c r="N79" s="126"/>
      <c r="O79" s="126"/>
      <c r="P79" s="126"/>
      <c r="Q79" s="126"/>
      <c r="R79" s="126"/>
      <c r="S79" s="126"/>
      <c r="T79" s="126"/>
      <c r="U79" s="126"/>
    </row>
    <row r="80" ht="22.8" customHeight="1" spans="1:21">
      <c r="A80" s="129" t="s">
        <v>343</v>
      </c>
      <c r="B80" s="129" t="s">
        <v>344</v>
      </c>
      <c r="C80" s="129" t="s">
        <v>315</v>
      </c>
      <c r="D80" s="125" t="s">
        <v>382</v>
      </c>
      <c r="E80" s="130" t="s">
        <v>351</v>
      </c>
      <c r="F80" s="127">
        <v>223250.88</v>
      </c>
      <c r="G80" s="126">
        <v>223250.88</v>
      </c>
      <c r="H80" s="126">
        <v>223250.88</v>
      </c>
      <c r="I80" s="126"/>
      <c r="J80" s="126"/>
      <c r="K80" s="126"/>
      <c r="L80" s="126"/>
      <c r="M80" s="126"/>
      <c r="N80" s="126"/>
      <c r="O80" s="126"/>
      <c r="P80" s="126"/>
      <c r="Q80" s="126"/>
      <c r="R80" s="126"/>
      <c r="S80" s="126"/>
      <c r="T80" s="126"/>
      <c r="U80" s="126"/>
    </row>
    <row r="81" ht="22.8" customHeight="1" spans="1:21">
      <c r="A81" s="129" t="s">
        <v>347</v>
      </c>
      <c r="B81" s="129" t="s">
        <v>315</v>
      </c>
      <c r="C81" s="129" t="s">
        <v>312</v>
      </c>
      <c r="D81" s="125" t="s">
        <v>382</v>
      </c>
      <c r="E81" s="130" t="s">
        <v>349</v>
      </c>
      <c r="F81" s="127">
        <v>334876.32</v>
      </c>
      <c r="G81" s="126">
        <v>334876.32</v>
      </c>
      <c r="H81" s="126">
        <v>334876.32</v>
      </c>
      <c r="I81" s="126"/>
      <c r="J81" s="126"/>
      <c r="K81" s="126"/>
      <c r="L81" s="126"/>
      <c r="M81" s="126"/>
      <c r="N81" s="126"/>
      <c r="O81" s="126"/>
      <c r="P81" s="126"/>
      <c r="Q81" s="126"/>
      <c r="R81" s="126"/>
      <c r="S81" s="126"/>
      <c r="T81" s="126"/>
      <c r="U81" s="126"/>
    </row>
    <row r="82" ht="29.3" customHeight="1" spans="1:21">
      <c r="A82" s="128"/>
      <c r="B82" s="128"/>
      <c r="C82" s="128"/>
      <c r="D82" s="124" t="s">
        <v>181</v>
      </c>
      <c r="E82" s="124" t="s">
        <v>182</v>
      </c>
      <c r="F82" s="134">
        <v>2374937.76</v>
      </c>
      <c r="G82" s="122">
        <v>2374937.76</v>
      </c>
      <c r="H82" s="122">
        <v>2374937.76</v>
      </c>
      <c r="I82" s="122">
        <v>0</v>
      </c>
      <c r="J82" s="122">
        <v>0</v>
      </c>
      <c r="K82" s="122">
        <v>0</v>
      </c>
      <c r="L82" s="122">
        <v>0</v>
      </c>
      <c r="M82" s="122"/>
      <c r="N82" s="122"/>
      <c r="O82" s="122"/>
      <c r="P82" s="122"/>
      <c r="Q82" s="122"/>
      <c r="R82" s="122"/>
      <c r="S82" s="122"/>
      <c r="T82" s="122"/>
      <c r="U82" s="122"/>
    </row>
    <row r="83" ht="22.8" customHeight="1" spans="1:21">
      <c r="A83" s="129" t="s">
        <v>311</v>
      </c>
      <c r="B83" s="129" t="s">
        <v>315</v>
      </c>
      <c r="C83" s="129" t="s">
        <v>315</v>
      </c>
      <c r="D83" s="125" t="s">
        <v>383</v>
      </c>
      <c r="E83" s="130" t="s">
        <v>319</v>
      </c>
      <c r="F83" s="127">
        <v>1825865.76</v>
      </c>
      <c r="G83" s="126">
        <v>1825865.76</v>
      </c>
      <c r="H83" s="126">
        <v>1825865.76</v>
      </c>
      <c r="I83" s="126"/>
      <c r="J83" s="126"/>
      <c r="K83" s="126"/>
      <c r="L83" s="126"/>
      <c r="M83" s="126"/>
      <c r="N83" s="126"/>
      <c r="O83" s="126"/>
      <c r="P83" s="126"/>
      <c r="Q83" s="126"/>
      <c r="R83" s="126"/>
      <c r="S83" s="126"/>
      <c r="T83" s="126"/>
      <c r="U83" s="126"/>
    </row>
    <row r="84" ht="22.8" customHeight="1" spans="1:21">
      <c r="A84" s="129" t="s">
        <v>340</v>
      </c>
      <c r="B84" s="129" t="s">
        <v>326</v>
      </c>
      <c r="C84" s="129" t="s">
        <v>326</v>
      </c>
      <c r="D84" s="125" t="s">
        <v>383</v>
      </c>
      <c r="E84" s="130" t="s">
        <v>342</v>
      </c>
      <c r="F84" s="127">
        <v>244032</v>
      </c>
      <c r="G84" s="126">
        <v>244032</v>
      </c>
      <c r="H84" s="126">
        <v>244032</v>
      </c>
      <c r="I84" s="126"/>
      <c r="J84" s="126"/>
      <c r="K84" s="126"/>
      <c r="L84" s="126"/>
      <c r="M84" s="126"/>
      <c r="N84" s="126"/>
      <c r="O84" s="126"/>
      <c r="P84" s="126"/>
      <c r="Q84" s="126"/>
      <c r="R84" s="126"/>
      <c r="S84" s="126"/>
      <c r="T84" s="126"/>
      <c r="U84" s="126"/>
    </row>
    <row r="85" ht="22.8" customHeight="1" spans="1:21">
      <c r="A85" s="129" t="s">
        <v>343</v>
      </c>
      <c r="B85" s="129" t="s">
        <v>344</v>
      </c>
      <c r="C85" s="129" t="s">
        <v>315</v>
      </c>
      <c r="D85" s="125" t="s">
        <v>383</v>
      </c>
      <c r="E85" s="130" t="s">
        <v>351</v>
      </c>
      <c r="F85" s="127">
        <v>122016</v>
      </c>
      <c r="G85" s="126">
        <v>122016</v>
      </c>
      <c r="H85" s="126">
        <v>122016</v>
      </c>
      <c r="I85" s="126"/>
      <c r="J85" s="126"/>
      <c r="K85" s="126"/>
      <c r="L85" s="126"/>
      <c r="M85" s="126"/>
      <c r="N85" s="126"/>
      <c r="O85" s="126"/>
      <c r="P85" s="126"/>
      <c r="Q85" s="126"/>
      <c r="R85" s="126"/>
      <c r="S85" s="126"/>
      <c r="T85" s="126"/>
      <c r="U85" s="126"/>
    </row>
    <row r="86" ht="22.8" customHeight="1" spans="1:21">
      <c r="A86" s="129" t="s">
        <v>347</v>
      </c>
      <c r="B86" s="129" t="s">
        <v>315</v>
      </c>
      <c r="C86" s="129" t="s">
        <v>312</v>
      </c>
      <c r="D86" s="125" t="s">
        <v>383</v>
      </c>
      <c r="E86" s="130" t="s">
        <v>349</v>
      </c>
      <c r="F86" s="127">
        <v>183024</v>
      </c>
      <c r="G86" s="126">
        <v>183024</v>
      </c>
      <c r="H86" s="126">
        <v>183024</v>
      </c>
      <c r="I86" s="126"/>
      <c r="J86" s="126"/>
      <c r="K86" s="126"/>
      <c r="L86" s="126"/>
      <c r="M86" s="126"/>
      <c r="N86" s="126"/>
      <c r="O86" s="126"/>
      <c r="P86" s="126"/>
      <c r="Q86" s="126"/>
      <c r="R86" s="126"/>
      <c r="S86" s="126"/>
      <c r="T86" s="126"/>
      <c r="U86" s="126"/>
    </row>
    <row r="87" ht="29.3" customHeight="1" spans="1:21">
      <c r="A87" s="128"/>
      <c r="B87" s="128"/>
      <c r="C87" s="128"/>
      <c r="D87" s="124" t="s">
        <v>183</v>
      </c>
      <c r="E87" s="124" t="s">
        <v>184</v>
      </c>
      <c r="F87" s="134">
        <v>589042.7</v>
      </c>
      <c r="G87" s="122">
        <v>589042.7</v>
      </c>
      <c r="H87" s="122">
        <v>589042.7</v>
      </c>
      <c r="I87" s="122">
        <v>0</v>
      </c>
      <c r="J87" s="122">
        <v>0</v>
      </c>
      <c r="K87" s="122">
        <v>0</v>
      </c>
      <c r="L87" s="122">
        <v>0</v>
      </c>
      <c r="M87" s="122"/>
      <c r="N87" s="122"/>
      <c r="O87" s="122"/>
      <c r="P87" s="122"/>
      <c r="Q87" s="122"/>
      <c r="R87" s="122"/>
      <c r="S87" s="122"/>
      <c r="T87" s="122"/>
      <c r="U87" s="122"/>
    </row>
    <row r="88" ht="22.8" customHeight="1" spans="1:21">
      <c r="A88" s="129" t="s">
        <v>311</v>
      </c>
      <c r="B88" s="129" t="s">
        <v>315</v>
      </c>
      <c r="C88" s="129" t="s">
        <v>315</v>
      </c>
      <c r="D88" s="125" t="s">
        <v>384</v>
      </c>
      <c r="E88" s="130" t="s">
        <v>319</v>
      </c>
      <c r="F88" s="127">
        <v>447964.46</v>
      </c>
      <c r="G88" s="126">
        <v>447964.46</v>
      </c>
      <c r="H88" s="126">
        <v>447964.46</v>
      </c>
      <c r="I88" s="126"/>
      <c r="J88" s="126"/>
      <c r="K88" s="126"/>
      <c r="L88" s="126"/>
      <c r="M88" s="126"/>
      <c r="N88" s="126"/>
      <c r="O88" s="126"/>
      <c r="P88" s="126"/>
      <c r="Q88" s="126"/>
      <c r="R88" s="126"/>
      <c r="S88" s="126"/>
      <c r="T88" s="126"/>
      <c r="U88" s="126"/>
    </row>
    <row r="89" ht="22.8" customHeight="1" spans="1:21">
      <c r="A89" s="129" t="s">
        <v>340</v>
      </c>
      <c r="B89" s="129" t="s">
        <v>326</v>
      </c>
      <c r="C89" s="129" t="s">
        <v>326</v>
      </c>
      <c r="D89" s="125" t="s">
        <v>384</v>
      </c>
      <c r="E89" s="130" t="s">
        <v>342</v>
      </c>
      <c r="F89" s="127">
        <v>62701.44</v>
      </c>
      <c r="G89" s="126">
        <v>62701.44</v>
      </c>
      <c r="H89" s="126">
        <v>62701.44</v>
      </c>
      <c r="I89" s="126"/>
      <c r="J89" s="126"/>
      <c r="K89" s="126"/>
      <c r="L89" s="126"/>
      <c r="M89" s="126"/>
      <c r="N89" s="126"/>
      <c r="O89" s="126"/>
      <c r="P89" s="126"/>
      <c r="Q89" s="126"/>
      <c r="R89" s="126"/>
      <c r="S89" s="126"/>
      <c r="T89" s="126"/>
      <c r="U89" s="126"/>
    </row>
    <row r="90" ht="22.8" customHeight="1" spans="1:21">
      <c r="A90" s="129" t="s">
        <v>343</v>
      </c>
      <c r="B90" s="129" t="s">
        <v>344</v>
      </c>
      <c r="C90" s="129" t="s">
        <v>315</v>
      </c>
      <c r="D90" s="125" t="s">
        <v>384</v>
      </c>
      <c r="E90" s="130" t="s">
        <v>351</v>
      </c>
      <c r="F90" s="127">
        <v>31350.72</v>
      </c>
      <c r="G90" s="126">
        <v>31350.72</v>
      </c>
      <c r="H90" s="126">
        <v>31350.72</v>
      </c>
      <c r="I90" s="126"/>
      <c r="J90" s="126"/>
      <c r="K90" s="126"/>
      <c r="L90" s="126"/>
      <c r="M90" s="126"/>
      <c r="N90" s="126"/>
      <c r="O90" s="126"/>
      <c r="P90" s="126"/>
      <c r="Q90" s="126"/>
      <c r="R90" s="126"/>
      <c r="S90" s="126"/>
      <c r="T90" s="126"/>
      <c r="U90" s="126"/>
    </row>
    <row r="91" ht="22.8" customHeight="1" spans="1:21">
      <c r="A91" s="129" t="s">
        <v>347</v>
      </c>
      <c r="B91" s="129" t="s">
        <v>315</v>
      </c>
      <c r="C91" s="129" t="s">
        <v>312</v>
      </c>
      <c r="D91" s="125" t="s">
        <v>384</v>
      </c>
      <c r="E91" s="130" t="s">
        <v>349</v>
      </c>
      <c r="F91" s="127">
        <v>47026.08</v>
      </c>
      <c r="G91" s="126">
        <v>47026.08</v>
      </c>
      <c r="H91" s="126">
        <v>47026.08</v>
      </c>
      <c r="I91" s="126"/>
      <c r="J91" s="126"/>
      <c r="K91" s="126"/>
      <c r="L91" s="126"/>
      <c r="M91" s="126"/>
      <c r="N91" s="126"/>
      <c r="O91" s="126"/>
      <c r="P91" s="126"/>
      <c r="Q91" s="126"/>
      <c r="R91" s="126"/>
      <c r="S91" s="126"/>
      <c r="T91" s="126"/>
      <c r="U91" s="126"/>
    </row>
    <row r="92" ht="29.3" customHeight="1" spans="1:21">
      <c r="A92" s="128"/>
      <c r="B92" s="128"/>
      <c r="C92" s="128"/>
      <c r="D92" s="124" t="s">
        <v>185</v>
      </c>
      <c r="E92" s="124" t="s">
        <v>186</v>
      </c>
      <c r="F92" s="134">
        <v>722005.33</v>
      </c>
      <c r="G92" s="122">
        <v>722005.33</v>
      </c>
      <c r="H92" s="122">
        <v>722005.33</v>
      </c>
      <c r="I92" s="122">
        <v>0</v>
      </c>
      <c r="J92" s="122">
        <v>0</v>
      </c>
      <c r="K92" s="122">
        <v>0</v>
      </c>
      <c r="L92" s="122">
        <v>0</v>
      </c>
      <c r="M92" s="122"/>
      <c r="N92" s="122"/>
      <c r="O92" s="122"/>
      <c r="P92" s="122"/>
      <c r="Q92" s="122"/>
      <c r="R92" s="122"/>
      <c r="S92" s="122"/>
      <c r="T92" s="122"/>
      <c r="U92" s="122"/>
    </row>
    <row r="93" ht="22.8" customHeight="1" spans="1:21">
      <c r="A93" s="129" t="s">
        <v>311</v>
      </c>
      <c r="B93" s="129" t="s">
        <v>315</v>
      </c>
      <c r="C93" s="129" t="s">
        <v>315</v>
      </c>
      <c r="D93" s="125" t="s">
        <v>385</v>
      </c>
      <c r="E93" s="130" t="s">
        <v>319</v>
      </c>
      <c r="F93" s="127">
        <v>549460.21</v>
      </c>
      <c r="G93" s="126">
        <v>549460.21</v>
      </c>
      <c r="H93" s="126">
        <v>549460.21</v>
      </c>
      <c r="I93" s="126"/>
      <c r="J93" s="126"/>
      <c r="K93" s="126"/>
      <c r="L93" s="126"/>
      <c r="M93" s="126"/>
      <c r="N93" s="126"/>
      <c r="O93" s="126"/>
      <c r="P93" s="126"/>
      <c r="Q93" s="126"/>
      <c r="R93" s="126"/>
      <c r="S93" s="126"/>
      <c r="T93" s="126"/>
      <c r="U93" s="126"/>
    </row>
    <row r="94" ht="22.8" customHeight="1" spans="1:21">
      <c r="A94" s="129" t="s">
        <v>340</v>
      </c>
      <c r="B94" s="129" t="s">
        <v>326</v>
      </c>
      <c r="C94" s="129" t="s">
        <v>326</v>
      </c>
      <c r="D94" s="125" t="s">
        <v>385</v>
      </c>
      <c r="E94" s="130" t="s">
        <v>342</v>
      </c>
      <c r="F94" s="127">
        <v>76686.72</v>
      </c>
      <c r="G94" s="126">
        <v>76686.72</v>
      </c>
      <c r="H94" s="126">
        <v>76686.72</v>
      </c>
      <c r="I94" s="126"/>
      <c r="J94" s="126"/>
      <c r="K94" s="126"/>
      <c r="L94" s="126"/>
      <c r="M94" s="126"/>
      <c r="N94" s="126"/>
      <c r="O94" s="126"/>
      <c r="P94" s="126"/>
      <c r="Q94" s="126"/>
      <c r="R94" s="126"/>
      <c r="S94" s="126"/>
      <c r="T94" s="126"/>
      <c r="U94" s="126"/>
    </row>
    <row r="95" ht="22.8" customHeight="1" spans="1:21">
      <c r="A95" s="129" t="s">
        <v>343</v>
      </c>
      <c r="B95" s="129" t="s">
        <v>344</v>
      </c>
      <c r="C95" s="129" t="s">
        <v>315</v>
      </c>
      <c r="D95" s="125" t="s">
        <v>385</v>
      </c>
      <c r="E95" s="130" t="s">
        <v>351</v>
      </c>
      <c r="F95" s="127">
        <v>38343.36</v>
      </c>
      <c r="G95" s="126">
        <v>38343.36</v>
      </c>
      <c r="H95" s="126">
        <v>38343.36</v>
      </c>
      <c r="I95" s="126"/>
      <c r="J95" s="126"/>
      <c r="K95" s="126"/>
      <c r="L95" s="126"/>
      <c r="M95" s="126"/>
      <c r="N95" s="126"/>
      <c r="O95" s="126"/>
      <c r="P95" s="126"/>
      <c r="Q95" s="126"/>
      <c r="R95" s="126"/>
      <c r="S95" s="126"/>
      <c r="T95" s="126"/>
      <c r="U95" s="126"/>
    </row>
    <row r="96" ht="22.8" customHeight="1" spans="1:21">
      <c r="A96" s="129" t="s">
        <v>347</v>
      </c>
      <c r="B96" s="129" t="s">
        <v>315</v>
      </c>
      <c r="C96" s="129" t="s">
        <v>312</v>
      </c>
      <c r="D96" s="125" t="s">
        <v>385</v>
      </c>
      <c r="E96" s="130" t="s">
        <v>349</v>
      </c>
      <c r="F96" s="127">
        <v>57515.04</v>
      </c>
      <c r="G96" s="126">
        <v>57515.04</v>
      </c>
      <c r="H96" s="126">
        <v>57515.04</v>
      </c>
      <c r="I96" s="126"/>
      <c r="J96" s="126"/>
      <c r="K96" s="126"/>
      <c r="L96" s="126"/>
      <c r="M96" s="126"/>
      <c r="N96" s="126"/>
      <c r="O96" s="126"/>
      <c r="P96" s="126"/>
      <c r="Q96" s="126"/>
      <c r="R96" s="126"/>
      <c r="S96" s="126"/>
      <c r="T96" s="126"/>
      <c r="U96" s="126"/>
    </row>
    <row r="97" ht="22.8" customHeight="1" spans="1:21">
      <c r="A97" s="128"/>
      <c r="B97" s="128"/>
      <c r="C97" s="128"/>
      <c r="D97" s="124" t="s">
        <v>187</v>
      </c>
      <c r="E97" s="124" t="s">
        <v>188</v>
      </c>
      <c r="F97" s="134">
        <v>7723276.14</v>
      </c>
      <c r="G97" s="122">
        <v>7723276.14</v>
      </c>
      <c r="H97" s="122">
        <v>7723276.14</v>
      </c>
      <c r="I97" s="122">
        <v>0</v>
      </c>
      <c r="J97" s="122">
        <v>0</v>
      </c>
      <c r="K97" s="122">
        <v>0</v>
      </c>
      <c r="L97" s="122">
        <v>0</v>
      </c>
      <c r="M97" s="122"/>
      <c r="N97" s="122"/>
      <c r="O97" s="122"/>
      <c r="P97" s="122"/>
      <c r="Q97" s="122"/>
      <c r="R97" s="122"/>
      <c r="S97" s="122"/>
      <c r="T97" s="122"/>
      <c r="U97" s="122"/>
    </row>
    <row r="98" ht="22.8" customHeight="1" spans="1:21">
      <c r="A98" s="129" t="s">
        <v>311</v>
      </c>
      <c r="B98" s="129" t="s">
        <v>315</v>
      </c>
      <c r="C98" s="129" t="s">
        <v>315</v>
      </c>
      <c r="D98" s="125" t="s">
        <v>386</v>
      </c>
      <c r="E98" s="130" t="s">
        <v>319</v>
      </c>
      <c r="F98" s="127">
        <v>5882182.86</v>
      </c>
      <c r="G98" s="126">
        <v>5882182.86</v>
      </c>
      <c r="H98" s="126">
        <v>5882182.86</v>
      </c>
      <c r="I98" s="126"/>
      <c r="J98" s="126"/>
      <c r="K98" s="126"/>
      <c r="L98" s="126"/>
      <c r="M98" s="126"/>
      <c r="N98" s="126"/>
      <c r="O98" s="126"/>
      <c r="P98" s="126"/>
      <c r="Q98" s="126"/>
      <c r="R98" s="126"/>
      <c r="S98" s="126"/>
      <c r="T98" s="126"/>
      <c r="U98" s="126"/>
    </row>
    <row r="99" ht="22.8" customHeight="1" spans="1:21">
      <c r="A99" s="129" t="s">
        <v>340</v>
      </c>
      <c r="B99" s="129" t="s">
        <v>326</v>
      </c>
      <c r="C99" s="129" t="s">
        <v>326</v>
      </c>
      <c r="D99" s="125" t="s">
        <v>386</v>
      </c>
      <c r="E99" s="130" t="s">
        <v>342</v>
      </c>
      <c r="F99" s="127">
        <v>818263.68</v>
      </c>
      <c r="G99" s="126">
        <v>818263.68</v>
      </c>
      <c r="H99" s="126">
        <v>818263.68</v>
      </c>
      <c r="I99" s="126"/>
      <c r="J99" s="126"/>
      <c r="K99" s="126"/>
      <c r="L99" s="126"/>
      <c r="M99" s="126"/>
      <c r="N99" s="126"/>
      <c r="O99" s="126"/>
      <c r="P99" s="126"/>
      <c r="Q99" s="126"/>
      <c r="R99" s="126"/>
      <c r="S99" s="126"/>
      <c r="T99" s="126"/>
      <c r="U99" s="126"/>
    </row>
    <row r="100" ht="22.8" customHeight="1" spans="1:21">
      <c r="A100" s="129" t="s">
        <v>343</v>
      </c>
      <c r="B100" s="129" t="s">
        <v>344</v>
      </c>
      <c r="C100" s="129" t="s">
        <v>315</v>
      </c>
      <c r="D100" s="125" t="s">
        <v>386</v>
      </c>
      <c r="E100" s="130" t="s">
        <v>351</v>
      </c>
      <c r="F100" s="127">
        <v>409131.84</v>
      </c>
      <c r="G100" s="126">
        <v>409131.84</v>
      </c>
      <c r="H100" s="126">
        <v>409131.84</v>
      </c>
      <c r="I100" s="126"/>
      <c r="J100" s="126"/>
      <c r="K100" s="126"/>
      <c r="L100" s="126"/>
      <c r="M100" s="126"/>
      <c r="N100" s="126"/>
      <c r="O100" s="126"/>
      <c r="P100" s="126"/>
      <c r="Q100" s="126"/>
      <c r="R100" s="126"/>
      <c r="S100" s="126"/>
      <c r="T100" s="126"/>
      <c r="U100" s="126"/>
    </row>
    <row r="101" ht="22.8" customHeight="1" spans="1:21">
      <c r="A101" s="129" t="s">
        <v>347</v>
      </c>
      <c r="B101" s="129" t="s">
        <v>315</v>
      </c>
      <c r="C101" s="129" t="s">
        <v>312</v>
      </c>
      <c r="D101" s="125" t="s">
        <v>386</v>
      </c>
      <c r="E101" s="130" t="s">
        <v>349</v>
      </c>
      <c r="F101" s="127">
        <v>613697.76</v>
      </c>
      <c r="G101" s="126">
        <v>613697.76</v>
      </c>
      <c r="H101" s="126">
        <v>613697.76</v>
      </c>
      <c r="I101" s="126"/>
      <c r="J101" s="126"/>
      <c r="K101" s="126"/>
      <c r="L101" s="126"/>
      <c r="M101" s="126"/>
      <c r="N101" s="126"/>
      <c r="O101" s="126"/>
      <c r="P101" s="126"/>
      <c r="Q101" s="126"/>
      <c r="R101" s="126"/>
      <c r="S101" s="126"/>
      <c r="T101" s="126"/>
      <c r="U101" s="126"/>
    </row>
    <row r="102" ht="22.8" customHeight="1" spans="1:21">
      <c r="A102" s="128"/>
      <c r="B102" s="128"/>
      <c r="C102" s="128"/>
      <c r="D102" s="124" t="s">
        <v>189</v>
      </c>
      <c r="E102" s="124" t="s">
        <v>190</v>
      </c>
      <c r="F102" s="134">
        <v>10025115.08</v>
      </c>
      <c r="G102" s="122">
        <v>10025115.08</v>
      </c>
      <c r="H102" s="122">
        <v>10025115.08</v>
      </c>
      <c r="I102" s="122">
        <v>0</v>
      </c>
      <c r="J102" s="122">
        <v>0</v>
      </c>
      <c r="K102" s="122">
        <v>0</v>
      </c>
      <c r="L102" s="122">
        <v>0</v>
      </c>
      <c r="M102" s="122"/>
      <c r="N102" s="122"/>
      <c r="O102" s="122"/>
      <c r="P102" s="122"/>
      <c r="Q102" s="122"/>
      <c r="R102" s="122"/>
      <c r="S102" s="122"/>
      <c r="T102" s="122"/>
      <c r="U102" s="122"/>
    </row>
    <row r="103" ht="22.8" customHeight="1" spans="1:21">
      <c r="A103" s="129" t="s">
        <v>311</v>
      </c>
      <c r="B103" s="129" t="s">
        <v>315</v>
      </c>
      <c r="C103" s="129" t="s">
        <v>315</v>
      </c>
      <c r="D103" s="125" t="s">
        <v>387</v>
      </c>
      <c r="E103" s="130" t="s">
        <v>319</v>
      </c>
      <c r="F103" s="127">
        <v>7648886.12</v>
      </c>
      <c r="G103" s="126">
        <v>7648886.12</v>
      </c>
      <c r="H103" s="126">
        <v>7648886.12</v>
      </c>
      <c r="I103" s="126"/>
      <c r="J103" s="126"/>
      <c r="K103" s="126"/>
      <c r="L103" s="126"/>
      <c r="M103" s="126"/>
      <c r="N103" s="126"/>
      <c r="O103" s="126"/>
      <c r="P103" s="126"/>
      <c r="Q103" s="126"/>
      <c r="R103" s="126"/>
      <c r="S103" s="126"/>
      <c r="T103" s="126"/>
      <c r="U103" s="126"/>
    </row>
    <row r="104" ht="22.8" customHeight="1" spans="1:21">
      <c r="A104" s="129" t="s">
        <v>340</v>
      </c>
      <c r="B104" s="129" t="s">
        <v>326</v>
      </c>
      <c r="C104" s="129" t="s">
        <v>326</v>
      </c>
      <c r="D104" s="125" t="s">
        <v>387</v>
      </c>
      <c r="E104" s="130" t="s">
        <v>342</v>
      </c>
      <c r="F104" s="127">
        <v>1056101.76</v>
      </c>
      <c r="G104" s="126">
        <v>1056101.76</v>
      </c>
      <c r="H104" s="126">
        <v>1056101.76</v>
      </c>
      <c r="I104" s="126"/>
      <c r="J104" s="126"/>
      <c r="K104" s="126"/>
      <c r="L104" s="126"/>
      <c r="M104" s="126"/>
      <c r="N104" s="126"/>
      <c r="O104" s="126"/>
      <c r="P104" s="126"/>
      <c r="Q104" s="126"/>
      <c r="R104" s="126"/>
      <c r="S104" s="126"/>
      <c r="T104" s="126"/>
      <c r="U104" s="126"/>
    </row>
    <row r="105" ht="22.8" customHeight="1" spans="1:21">
      <c r="A105" s="129" t="s">
        <v>343</v>
      </c>
      <c r="B105" s="129" t="s">
        <v>344</v>
      </c>
      <c r="C105" s="129" t="s">
        <v>315</v>
      </c>
      <c r="D105" s="125" t="s">
        <v>387</v>
      </c>
      <c r="E105" s="130" t="s">
        <v>351</v>
      </c>
      <c r="F105" s="127">
        <v>528050.88</v>
      </c>
      <c r="G105" s="126">
        <v>528050.88</v>
      </c>
      <c r="H105" s="126">
        <v>528050.88</v>
      </c>
      <c r="I105" s="126"/>
      <c r="J105" s="126"/>
      <c r="K105" s="126"/>
      <c r="L105" s="126"/>
      <c r="M105" s="126"/>
      <c r="N105" s="126"/>
      <c r="O105" s="126"/>
      <c r="P105" s="126"/>
      <c r="Q105" s="126"/>
      <c r="R105" s="126"/>
      <c r="S105" s="126"/>
      <c r="T105" s="126"/>
      <c r="U105" s="126"/>
    </row>
    <row r="106" ht="22.8" customHeight="1" spans="1:21">
      <c r="A106" s="129" t="s">
        <v>347</v>
      </c>
      <c r="B106" s="129" t="s">
        <v>315</v>
      </c>
      <c r="C106" s="129" t="s">
        <v>312</v>
      </c>
      <c r="D106" s="125" t="s">
        <v>387</v>
      </c>
      <c r="E106" s="130" t="s">
        <v>349</v>
      </c>
      <c r="F106" s="127">
        <v>792076.32</v>
      </c>
      <c r="G106" s="126">
        <v>792076.32</v>
      </c>
      <c r="H106" s="126">
        <v>792076.32</v>
      </c>
      <c r="I106" s="126"/>
      <c r="J106" s="126"/>
      <c r="K106" s="126"/>
      <c r="L106" s="126"/>
      <c r="M106" s="126"/>
      <c r="N106" s="126"/>
      <c r="O106" s="126"/>
      <c r="P106" s="126"/>
      <c r="Q106" s="126"/>
      <c r="R106" s="126"/>
      <c r="S106" s="126"/>
      <c r="T106" s="126"/>
      <c r="U106" s="126"/>
    </row>
    <row r="107" ht="22.8" customHeight="1" spans="1:21">
      <c r="A107" s="128"/>
      <c r="B107" s="128"/>
      <c r="C107" s="128"/>
      <c r="D107" s="124" t="s">
        <v>191</v>
      </c>
      <c r="E107" s="124" t="s">
        <v>192</v>
      </c>
      <c r="F107" s="134">
        <v>14679904.18</v>
      </c>
      <c r="G107" s="122">
        <v>14679904.18</v>
      </c>
      <c r="H107" s="122">
        <v>14679904.18</v>
      </c>
      <c r="I107" s="122">
        <v>0</v>
      </c>
      <c r="J107" s="122">
        <v>0</v>
      </c>
      <c r="K107" s="122">
        <v>0</v>
      </c>
      <c r="L107" s="122">
        <v>0</v>
      </c>
      <c r="M107" s="122"/>
      <c r="N107" s="122"/>
      <c r="O107" s="122"/>
      <c r="P107" s="122"/>
      <c r="Q107" s="122"/>
      <c r="R107" s="122"/>
      <c r="S107" s="122"/>
      <c r="T107" s="122"/>
      <c r="U107" s="122"/>
    </row>
    <row r="108" ht="22.8" customHeight="1" spans="1:21">
      <c r="A108" s="129" t="s">
        <v>311</v>
      </c>
      <c r="B108" s="129" t="s">
        <v>315</v>
      </c>
      <c r="C108" s="129" t="s">
        <v>315</v>
      </c>
      <c r="D108" s="125" t="s">
        <v>388</v>
      </c>
      <c r="E108" s="130" t="s">
        <v>319</v>
      </c>
      <c r="F108" s="127">
        <v>11378516.98</v>
      </c>
      <c r="G108" s="126">
        <v>11378516.98</v>
      </c>
      <c r="H108" s="126">
        <v>11378516.98</v>
      </c>
      <c r="I108" s="126"/>
      <c r="J108" s="126"/>
      <c r="K108" s="126"/>
      <c r="L108" s="126"/>
      <c r="M108" s="126"/>
      <c r="N108" s="126"/>
      <c r="O108" s="126"/>
      <c r="P108" s="126"/>
      <c r="Q108" s="126"/>
      <c r="R108" s="126"/>
      <c r="S108" s="126"/>
      <c r="T108" s="126"/>
      <c r="U108" s="126"/>
    </row>
    <row r="109" ht="22.8" customHeight="1" spans="1:21">
      <c r="A109" s="129" t="s">
        <v>340</v>
      </c>
      <c r="B109" s="129" t="s">
        <v>326</v>
      </c>
      <c r="C109" s="129" t="s">
        <v>326</v>
      </c>
      <c r="D109" s="125" t="s">
        <v>388</v>
      </c>
      <c r="E109" s="130" t="s">
        <v>342</v>
      </c>
      <c r="F109" s="127">
        <v>1467283.2</v>
      </c>
      <c r="G109" s="126">
        <v>1467283.2</v>
      </c>
      <c r="H109" s="126">
        <v>1467283.2</v>
      </c>
      <c r="I109" s="126"/>
      <c r="J109" s="126"/>
      <c r="K109" s="126"/>
      <c r="L109" s="126"/>
      <c r="M109" s="126"/>
      <c r="N109" s="126"/>
      <c r="O109" s="126"/>
      <c r="P109" s="126"/>
      <c r="Q109" s="126"/>
      <c r="R109" s="126"/>
      <c r="S109" s="126"/>
      <c r="T109" s="126"/>
      <c r="U109" s="126"/>
    </row>
    <row r="110" ht="22.8" customHeight="1" spans="1:21">
      <c r="A110" s="129" t="s">
        <v>343</v>
      </c>
      <c r="B110" s="129" t="s">
        <v>344</v>
      </c>
      <c r="C110" s="129" t="s">
        <v>315</v>
      </c>
      <c r="D110" s="125" t="s">
        <v>388</v>
      </c>
      <c r="E110" s="130" t="s">
        <v>351</v>
      </c>
      <c r="F110" s="127">
        <v>733641.6</v>
      </c>
      <c r="G110" s="126">
        <v>733641.6</v>
      </c>
      <c r="H110" s="126">
        <v>733641.6</v>
      </c>
      <c r="I110" s="126"/>
      <c r="J110" s="126"/>
      <c r="K110" s="126"/>
      <c r="L110" s="126"/>
      <c r="M110" s="126"/>
      <c r="N110" s="126"/>
      <c r="O110" s="126"/>
      <c r="P110" s="126"/>
      <c r="Q110" s="126"/>
      <c r="R110" s="126"/>
      <c r="S110" s="126"/>
      <c r="T110" s="126"/>
      <c r="U110" s="126"/>
    </row>
    <row r="111" ht="22.8" customHeight="1" spans="1:21">
      <c r="A111" s="129" t="s">
        <v>347</v>
      </c>
      <c r="B111" s="129" t="s">
        <v>315</v>
      </c>
      <c r="C111" s="129" t="s">
        <v>312</v>
      </c>
      <c r="D111" s="125" t="s">
        <v>388</v>
      </c>
      <c r="E111" s="130" t="s">
        <v>349</v>
      </c>
      <c r="F111" s="127">
        <v>1100462.4</v>
      </c>
      <c r="G111" s="126">
        <v>1100462.4</v>
      </c>
      <c r="H111" s="126">
        <v>1100462.4</v>
      </c>
      <c r="I111" s="126"/>
      <c r="J111" s="126"/>
      <c r="K111" s="126"/>
      <c r="L111" s="126"/>
      <c r="M111" s="126"/>
      <c r="N111" s="126"/>
      <c r="O111" s="126"/>
      <c r="P111" s="126"/>
      <c r="Q111" s="126"/>
      <c r="R111" s="126"/>
      <c r="S111" s="126"/>
      <c r="T111" s="126"/>
      <c r="U111" s="126"/>
    </row>
    <row r="112" ht="29.3" customHeight="1" spans="1:21">
      <c r="A112" s="128"/>
      <c r="B112" s="128"/>
      <c r="C112" s="128"/>
      <c r="D112" s="124" t="s">
        <v>193</v>
      </c>
      <c r="E112" s="124" t="s">
        <v>194</v>
      </c>
      <c r="F112" s="134">
        <v>6694254.23</v>
      </c>
      <c r="G112" s="122">
        <v>6694254.23</v>
      </c>
      <c r="H112" s="122">
        <v>6694254.23</v>
      </c>
      <c r="I112" s="122">
        <v>0</v>
      </c>
      <c r="J112" s="122">
        <v>0</v>
      </c>
      <c r="K112" s="122">
        <v>0</v>
      </c>
      <c r="L112" s="122">
        <v>0</v>
      </c>
      <c r="M112" s="122"/>
      <c r="N112" s="122"/>
      <c r="O112" s="122"/>
      <c r="P112" s="122"/>
      <c r="Q112" s="122"/>
      <c r="R112" s="122"/>
      <c r="S112" s="122"/>
      <c r="T112" s="122"/>
      <c r="U112" s="122"/>
    </row>
    <row r="113" ht="22.8" customHeight="1" spans="1:21">
      <c r="A113" s="129" t="s">
        <v>311</v>
      </c>
      <c r="B113" s="129" t="s">
        <v>315</v>
      </c>
      <c r="C113" s="129" t="s">
        <v>320</v>
      </c>
      <c r="D113" s="125" t="s">
        <v>389</v>
      </c>
      <c r="E113" s="130" t="s">
        <v>322</v>
      </c>
      <c r="F113" s="127">
        <v>5130267.35</v>
      </c>
      <c r="G113" s="126">
        <v>5130267.35</v>
      </c>
      <c r="H113" s="126">
        <v>5130267.35</v>
      </c>
      <c r="I113" s="126"/>
      <c r="J113" s="126"/>
      <c r="K113" s="126"/>
      <c r="L113" s="126"/>
      <c r="M113" s="126"/>
      <c r="N113" s="126"/>
      <c r="O113" s="126"/>
      <c r="P113" s="126"/>
      <c r="Q113" s="126"/>
      <c r="R113" s="126"/>
      <c r="S113" s="126"/>
      <c r="T113" s="126"/>
      <c r="U113" s="126"/>
    </row>
    <row r="114" ht="22.8" customHeight="1" spans="1:21">
      <c r="A114" s="129" t="s">
        <v>340</v>
      </c>
      <c r="B114" s="129" t="s">
        <v>326</v>
      </c>
      <c r="C114" s="129" t="s">
        <v>326</v>
      </c>
      <c r="D114" s="125" t="s">
        <v>389</v>
      </c>
      <c r="E114" s="130" t="s">
        <v>342</v>
      </c>
      <c r="F114" s="127">
        <v>695105.28</v>
      </c>
      <c r="G114" s="126">
        <v>695105.28</v>
      </c>
      <c r="H114" s="126">
        <v>695105.28</v>
      </c>
      <c r="I114" s="126"/>
      <c r="J114" s="126"/>
      <c r="K114" s="126"/>
      <c r="L114" s="126"/>
      <c r="M114" s="126"/>
      <c r="N114" s="126"/>
      <c r="O114" s="126"/>
      <c r="P114" s="126"/>
      <c r="Q114" s="126"/>
      <c r="R114" s="126"/>
      <c r="S114" s="126"/>
      <c r="T114" s="126"/>
      <c r="U114" s="126"/>
    </row>
    <row r="115" ht="22.8" customHeight="1" spans="1:21">
      <c r="A115" s="129" t="s">
        <v>343</v>
      </c>
      <c r="B115" s="129" t="s">
        <v>344</v>
      </c>
      <c r="C115" s="129" t="s">
        <v>315</v>
      </c>
      <c r="D115" s="125" t="s">
        <v>389</v>
      </c>
      <c r="E115" s="130" t="s">
        <v>351</v>
      </c>
      <c r="F115" s="127">
        <v>347552.64</v>
      </c>
      <c r="G115" s="126">
        <v>347552.64</v>
      </c>
      <c r="H115" s="126">
        <v>347552.64</v>
      </c>
      <c r="I115" s="126"/>
      <c r="J115" s="126"/>
      <c r="K115" s="126"/>
      <c r="L115" s="126"/>
      <c r="M115" s="126"/>
      <c r="N115" s="126"/>
      <c r="O115" s="126"/>
      <c r="P115" s="126"/>
      <c r="Q115" s="126"/>
      <c r="R115" s="126"/>
      <c r="S115" s="126"/>
      <c r="T115" s="126"/>
      <c r="U115" s="126"/>
    </row>
    <row r="116" ht="22.8" customHeight="1" spans="1:21">
      <c r="A116" s="129" t="s">
        <v>347</v>
      </c>
      <c r="B116" s="129" t="s">
        <v>315</v>
      </c>
      <c r="C116" s="129" t="s">
        <v>312</v>
      </c>
      <c r="D116" s="125" t="s">
        <v>389</v>
      </c>
      <c r="E116" s="130" t="s">
        <v>349</v>
      </c>
      <c r="F116" s="127">
        <v>521328.96</v>
      </c>
      <c r="G116" s="126">
        <v>521328.96</v>
      </c>
      <c r="H116" s="126">
        <v>521328.96</v>
      </c>
      <c r="I116" s="126"/>
      <c r="J116" s="126"/>
      <c r="K116" s="126"/>
      <c r="L116" s="126"/>
      <c r="M116" s="126"/>
      <c r="N116" s="126"/>
      <c r="O116" s="126"/>
      <c r="P116" s="126"/>
      <c r="Q116" s="126"/>
      <c r="R116" s="126"/>
      <c r="S116" s="126"/>
      <c r="T116" s="126"/>
      <c r="U116" s="126"/>
    </row>
    <row r="117" ht="29.3" customHeight="1" spans="1:21">
      <c r="A117" s="128"/>
      <c r="B117" s="128"/>
      <c r="C117" s="128"/>
      <c r="D117" s="124" t="s">
        <v>195</v>
      </c>
      <c r="E117" s="124" t="s">
        <v>196</v>
      </c>
      <c r="F117" s="134">
        <v>4341091.91</v>
      </c>
      <c r="G117" s="122">
        <v>4341091.91</v>
      </c>
      <c r="H117" s="122">
        <v>4341091.91</v>
      </c>
      <c r="I117" s="122">
        <v>0</v>
      </c>
      <c r="J117" s="122">
        <v>0</v>
      </c>
      <c r="K117" s="122">
        <v>0</v>
      </c>
      <c r="L117" s="122">
        <v>0</v>
      </c>
      <c r="M117" s="122"/>
      <c r="N117" s="122"/>
      <c r="O117" s="122"/>
      <c r="P117" s="122"/>
      <c r="Q117" s="122"/>
      <c r="R117" s="122"/>
      <c r="S117" s="122"/>
      <c r="T117" s="122"/>
      <c r="U117" s="122"/>
    </row>
    <row r="118" ht="22.8" customHeight="1" spans="1:21">
      <c r="A118" s="129" t="s">
        <v>311</v>
      </c>
      <c r="B118" s="129" t="s">
        <v>315</v>
      </c>
      <c r="C118" s="129" t="s">
        <v>315</v>
      </c>
      <c r="D118" s="125" t="s">
        <v>390</v>
      </c>
      <c r="E118" s="130" t="s">
        <v>319</v>
      </c>
      <c r="F118" s="127">
        <v>3321209.03</v>
      </c>
      <c r="G118" s="126">
        <v>3321209.03</v>
      </c>
      <c r="H118" s="126">
        <v>3321209.03</v>
      </c>
      <c r="I118" s="126"/>
      <c r="J118" s="126"/>
      <c r="K118" s="126"/>
      <c r="L118" s="126"/>
      <c r="M118" s="126"/>
      <c r="N118" s="126"/>
      <c r="O118" s="126"/>
      <c r="P118" s="126"/>
      <c r="Q118" s="126"/>
      <c r="R118" s="126"/>
      <c r="S118" s="126"/>
      <c r="T118" s="126"/>
      <c r="U118" s="126"/>
    </row>
    <row r="119" ht="22.8" customHeight="1" spans="1:21">
      <c r="A119" s="129" t="s">
        <v>340</v>
      </c>
      <c r="B119" s="129" t="s">
        <v>326</v>
      </c>
      <c r="C119" s="129" t="s">
        <v>326</v>
      </c>
      <c r="D119" s="125" t="s">
        <v>390</v>
      </c>
      <c r="E119" s="130" t="s">
        <v>342</v>
      </c>
      <c r="F119" s="127">
        <v>453281.28</v>
      </c>
      <c r="G119" s="126">
        <v>453281.28</v>
      </c>
      <c r="H119" s="126">
        <v>453281.28</v>
      </c>
      <c r="I119" s="126"/>
      <c r="J119" s="126"/>
      <c r="K119" s="126"/>
      <c r="L119" s="126"/>
      <c r="M119" s="126"/>
      <c r="N119" s="126"/>
      <c r="O119" s="126"/>
      <c r="P119" s="126"/>
      <c r="Q119" s="126"/>
      <c r="R119" s="126"/>
      <c r="S119" s="126"/>
      <c r="T119" s="126"/>
      <c r="U119" s="126"/>
    </row>
    <row r="120" ht="22.8" customHeight="1" spans="1:21">
      <c r="A120" s="129" t="s">
        <v>343</v>
      </c>
      <c r="B120" s="129" t="s">
        <v>344</v>
      </c>
      <c r="C120" s="129" t="s">
        <v>315</v>
      </c>
      <c r="D120" s="125" t="s">
        <v>390</v>
      </c>
      <c r="E120" s="130" t="s">
        <v>351</v>
      </c>
      <c r="F120" s="127">
        <v>226640.64</v>
      </c>
      <c r="G120" s="126">
        <v>226640.64</v>
      </c>
      <c r="H120" s="126">
        <v>226640.64</v>
      </c>
      <c r="I120" s="126"/>
      <c r="J120" s="126"/>
      <c r="K120" s="126"/>
      <c r="L120" s="126"/>
      <c r="M120" s="126"/>
      <c r="N120" s="126"/>
      <c r="O120" s="126"/>
      <c r="P120" s="126"/>
      <c r="Q120" s="126"/>
      <c r="R120" s="126"/>
      <c r="S120" s="126"/>
      <c r="T120" s="126"/>
      <c r="U120" s="126"/>
    </row>
    <row r="121" ht="22.8" customHeight="1" spans="1:21">
      <c r="A121" s="129" t="s">
        <v>347</v>
      </c>
      <c r="B121" s="129" t="s">
        <v>315</v>
      </c>
      <c r="C121" s="129" t="s">
        <v>312</v>
      </c>
      <c r="D121" s="125" t="s">
        <v>390</v>
      </c>
      <c r="E121" s="130" t="s">
        <v>349</v>
      </c>
      <c r="F121" s="127">
        <v>339960.96</v>
      </c>
      <c r="G121" s="126">
        <v>339960.96</v>
      </c>
      <c r="H121" s="126">
        <v>339960.96</v>
      </c>
      <c r="I121" s="126"/>
      <c r="J121" s="126"/>
      <c r="K121" s="126"/>
      <c r="L121" s="126"/>
      <c r="M121" s="126"/>
      <c r="N121" s="126"/>
      <c r="O121" s="126"/>
      <c r="P121" s="126"/>
      <c r="Q121" s="126"/>
      <c r="R121" s="126"/>
      <c r="S121" s="126"/>
      <c r="T121" s="126"/>
      <c r="U121" s="126"/>
    </row>
    <row r="122" ht="29.3" customHeight="1" spans="1:21">
      <c r="A122" s="128"/>
      <c r="B122" s="128"/>
      <c r="C122" s="128"/>
      <c r="D122" s="124" t="s">
        <v>197</v>
      </c>
      <c r="E122" s="124" t="s">
        <v>198</v>
      </c>
      <c r="F122" s="134">
        <v>2683292.78</v>
      </c>
      <c r="G122" s="122">
        <v>2683292.78</v>
      </c>
      <c r="H122" s="122">
        <v>2683292.78</v>
      </c>
      <c r="I122" s="122">
        <v>0</v>
      </c>
      <c r="J122" s="122">
        <v>0</v>
      </c>
      <c r="K122" s="122">
        <v>0</v>
      </c>
      <c r="L122" s="122">
        <v>0</v>
      </c>
      <c r="M122" s="122"/>
      <c r="N122" s="122"/>
      <c r="O122" s="122"/>
      <c r="P122" s="122"/>
      <c r="Q122" s="122"/>
      <c r="R122" s="122"/>
      <c r="S122" s="122"/>
      <c r="T122" s="122"/>
      <c r="U122" s="122"/>
    </row>
    <row r="123" ht="22.8" customHeight="1" spans="1:21">
      <c r="A123" s="129" t="s">
        <v>311</v>
      </c>
      <c r="B123" s="129" t="s">
        <v>315</v>
      </c>
      <c r="C123" s="129" t="s">
        <v>315</v>
      </c>
      <c r="D123" s="125" t="s">
        <v>391</v>
      </c>
      <c r="E123" s="130" t="s">
        <v>319</v>
      </c>
      <c r="F123" s="127">
        <v>2070038.54</v>
      </c>
      <c r="G123" s="126">
        <v>2070038.54</v>
      </c>
      <c r="H123" s="126">
        <v>2070038.54</v>
      </c>
      <c r="I123" s="126"/>
      <c r="J123" s="126"/>
      <c r="K123" s="126"/>
      <c r="L123" s="126"/>
      <c r="M123" s="126"/>
      <c r="N123" s="126"/>
      <c r="O123" s="126"/>
      <c r="P123" s="126"/>
      <c r="Q123" s="126"/>
      <c r="R123" s="126"/>
      <c r="S123" s="126"/>
      <c r="T123" s="126"/>
      <c r="U123" s="126"/>
    </row>
    <row r="124" ht="22.8" customHeight="1" spans="1:21">
      <c r="A124" s="129" t="s">
        <v>340</v>
      </c>
      <c r="B124" s="129" t="s">
        <v>326</v>
      </c>
      <c r="C124" s="129" t="s">
        <v>326</v>
      </c>
      <c r="D124" s="125" t="s">
        <v>391</v>
      </c>
      <c r="E124" s="130" t="s">
        <v>342</v>
      </c>
      <c r="F124" s="127">
        <v>272557.44</v>
      </c>
      <c r="G124" s="126">
        <v>272557.44</v>
      </c>
      <c r="H124" s="126">
        <v>272557.44</v>
      </c>
      <c r="I124" s="126"/>
      <c r="J124" s="126"/>
      <c r="K124" s="126"/>
      <c r="L124" s="126"/>
      <c r="M124" s="126"/>
      <c r="N124" s="126"/>
      <c r="O124" s="126"/>
      <c r="P124" s="126"/>
      <c r="Q124" s="126"/>
      <c r="R124" s="126"/>
      <c r="S124" s="126"/>
      <c r="T124" s="126"/>
      <c r="U124" s="126"/>
    </row>
    <row r="125" ht="22.8" customHeight="1" spans="1:21">
      <c r="A125" s="129" t="s">
        <v>343</v>
      </c>
      <c r="B125" s="129" t="s">
        <v>344</v>
      </c>
      <c r="C125" s="129" t="s">
        <v>315</v>
      </c>
      <c r="D125" s="125" t="s">
        <v>391</v>
      </c>
      <c r="E125" s="130" t="s">
        <v>351</v>
      </c>
      <c r="F125" s="127">
        <v>136278.72</v>
      </c>
      <c r="G125" s="126">
        <v>136278.72</v>
      </c>
      <c r="H125" s="126">
        <v>136278.72</v>
      </c>
      <c r="I125" s="126"/>
      <c r="J125" s="126"/>
      <c r="K125" s="126"/>
      <c r="L125" s="126"/>
      <c r="M125" s="126"/>
      <c r="N125" s="126"/>
      <c r="O125" s="126"/>
      <c r="P125" s="126"/>
      <c r="Q125" s="126"/>
      <c r="R125" s="126"/>
      <c r="S125" s="126"/>
      <c r="T125" s="126"/>
      <c r="U125" s="126"/>
    </row>
    <row r="126" ht="22.8" customHeight="1" spans="1:21">
      <c r="A126" s="129" t="s">
        <v>347</v>
      </c>
      <c r="B126" s="129" t="s">
        <v>315</v>
      </c>
      <c r="C126" s="129" t="s">
        <v>312</v>
      </c>
      <c r="D126" s="125" t="s">
        <v>391</v>
      </c>
      <c r="E126" s="130" t="s">
        <v>349</v>
      </c>
      <c r="F126" s="127">
        <v>204418.08</v>
      </c>
      <c r="G126" s="126">
        <v>204418.08</v>
      </c>
      <c r="H126" s="126">
        <v>204418.08</v>
      </c>
      <c r="I126" s="126"/>
      <c r="J126" s="126"/>
      <c r="K126" s="126"/>
      <c r="L126" s="126"/>
      <c r="M126" s="126"/>
      <c r="N126" s="126"/>
      <c r="O126" s="126"/>
      <c r="P126" s="126"/>
      <c r="Q126" s="126"/>
      <c r="R126" s="126"/>
      <c r="S126" s="126"/>
      <c r="T126" s="126"/>
      <c r="U126" s="126"/>
    </row>
    <row r="127" ht="29.3" customHeight="1" spans="1:21">
      <c r="A127" s="128"/>
      <c r="B127" s="128"/>
      <c r="C127" s="128"/>
      <c r="D127" s="124" t="s">
        <v>199</v>
      </c>
      <c r="E127" s="124" t="s">
        <v>200</v>
      </c>
      <c r="F127" s="134">
        <v>2409436.23</v>
      </c>
      <c r="G127" s="122">
        <v>2409436.23</v>
      </c>
      <c r="H127" s="122">
        <v>2409436.23</v>
      </c>
      <c r="I127" s="122">
        <v>0</v>
      </c>
      <c r="J127" s="122">
        <v>0</v>
      </c>
      <c r="K127" s="122">
        <v>0</v>
      </c>
      <c r="L127" s="122">
        <v>0</v>
      </c>
      <c r="M127" s="122"/>
      <c r="N127" s="122"/>
      <c r="O127" s="122"/>
      <c r="P127" s="122"/>
      <c r="Q127" s="122"/>
      <c r="R127" s="122"/>
      <c r="S127" s="122"/>
      <c r="T127" s="122"/>
      <c r="U127" s="122"/>
    </row>
    <row r="128" ht="22.8" customHeight="1" spans="1:21">
      <c r="A128" s="129" t="s">
        <v>311</v>
      </c>
      <c r="B128" s="129" t="s">
        <v>315</v>
      </c>
      <c r="C128" s="129" t="s">
        <v>315</v>
      </c>
      <c r="D128" s="125" t="s">
        <v>392</v>
      </c>
      <c r="E128" s="130" t="s">
        <v>319</v>
      </c>
      <c r="F128" s="127">
        <v>1852272.87</v>
      </c>
      <c r="G128" s="126">
        <v>1852272.87</v>
      </c>
      <c r="H128" s="126">
        <v>1852272.87</v>
      </c>
      <c r="I128" s="126"/>
      <c r="J128" s="126"/>
      <c r="K128" s="126"/>
      <c r="L128" s="126"/>
      <c r="M128" s="126"/>
      <c r="N128" s="126"/>
      <c r="O128" s="126"/>
      <c r="P128" s="126"/>
      <c r="Q128" s="126"/>
      <c r="R128" s="126"/>
      <c r="S128" s="126"/>
      <c r="T128" s="126"/>
      <c r="U128" s="126"/>
    </row>
    <row r="129" ht="22.8" customHeight="1" spans="1:21">
      <c r="A129" s="129" t="s">
        <v>340</v>
      </c>
      <c r="B129" s="129" t="s">
        <v>326</v>
      </c>
      <c r="C129" s="129" t="s">
        <v>326</v>
      </c>
      <c r="D129" s="125" t="s">
        <v>392</v>
      </c>
      <c r="E129" s="130" t="s">
        <v>342</v>
      </c>
      <c r="F129" s="127">
        <v>247628.16</v>
      </c>
      <c r="G129" s="126">
        <v>247628.16</v>
      </c>
      <c r="H129" s="126">
        <v>247628.16</v>
      </c>
      <c r="I129" s="126"/>
      <c r="J129" s="126"/>
      <c r="K129" s="126"/>
      <c r="L129" s="126"/>
      <c r="M129" s="126"/>
      <c r="N129" s="126"/>
      <c r="O129" s="126"/>
      <c r="P129" s="126"/>
      <c r="Q129" s="126"/>
      <c r="R129" s="126"/>
      <c r="S129" s="126"/>
      <c r="T129" s="126"/>
      <c r="U129" s="126"/>
    </row>
    <row r="130" ht="22.8" customHeight="1" spans="1:21">
      <c r="A130" s="129" t="s">
        <v>343</v>
      </c>
      <c r="B130" s="129" t="s">
        <v>344</v>
      </c>
      <c r="C130" s="129" t="s">
        <v>315</v>
      </c>
      <c r="D130" s="125" t="s">
        <v>392</v>
      </c>
      <c r="E130" s="130" t="s">
        <v>351</v>
      </c>
      <c r="F130" s="127">
        <v>123814.08</v>
      </c>
      <c r="G130" s="126">
        <v>123814.08</v>
      </c>
      <c r="H130" s="126">
        <v>123814.08</v>
      </c>
      <c r="I130" s="126"/>
      <c r="J130" s="126"/>
      <c r="K130" s="126"/>
      <c r="L130" s="126"/>
      <c r="M130" s="126"/>
      <c r="N130" s="126"/>
      <c r="O130" s="126"/>
      <c r="P130" s="126"/>
      <c r="Q130" s="126"/>
      <c r="R130" s="126"/>
      <c r="S130" s="126"/>
      <c r="T130" s="126"/>
      <c r="U130" s="126"/>
    </row>
    <row r="131" ht="22.8" customHeight="1" spans="1:21">
      <c r="A131" s="129" t="s">
        <v>347</v>
      </c>
      <c r="B131" s="129" t="s">
        <v>315</v>
      </c>
      <c r="C131" s="129" t="s">
        <v>312</v>
      </c>
      <c r="D131" s="125" t="s">
        <v>392</v>
      </c>
      <c r="E131" s="130" t="s">
        <v>349</v>
      </c>
      <c r="F131" s="127">
        <v>185721.12</v>
      </c>
      <c r="G131" s="126">
        <v>185721.12</v>
      </c>
      <c r="H131" s="126">
        <v>185721.12</v>
      </c>
      <c r="I131" s="126"/>
      <c r="J131" s="126"/>
      <c r="K131" s="126"/>
      <c r="L131" s="126"/>
      <c r="M131" s="126"/>
      <c r="N131" s="126"/>
      <c r="O131" s="126"/>
      <c r="P131" s="126"/>
      <c r="Q131" s="126"/>
      <c r="R131" s="126"/>
      <c r="S131" s="126"/>
      <c r="T131" s="126"/>
      <c r="U131" s="126"/>
    </row>
    <row r="132" ht="29.3" customHeight="1" spans="1:21">
      <c r="A132" s="128"/>
      <c r="B132" s="128"/>
      <c r="C132" s="128"/>
      <c r="D132" s="124" t="s">
        <v>201</v>
      </c>
      <c r="E132" s="124" t="s">
        <v>202</v>
      </c>
      <c r="F132" s="134">
        <v>8994734.06</v>
      </c>
      <c r="G132" s="122">
        <v>8994734.06</v>
      </c>
      <c r="H132" s="122">
        <v>8994734.06</v>
      </c>
      <c r="I132" s="122">
        <v>0</v>
      </c>
      <c r="J132" s="122">
        <v>0</v>
      </c>
      <c r="K132" s="122">
        <v>0</v>
      </c>
      <c r="L132" s="122">
        <v>0</v>
      </c>
      <c r="M132" s="122"/>
      <c r="N132" s="122"/>
      <c r="O132" s="122"/>
      <c r="P132" s="122"/>
      <c r="Q132" s="122"/>
      <c r="R132" s="122"/>
      <c r="S132" s="122"/>
      <c r="T132" s="122"/>
      <c r="U132" s="122"/>
    </row>
    <row r="133" ht="22.8" customHeight="1" spans="1:21">
      <c r="A133" s="129" t="s">
        <v>311</v>
      </c>
      <c r="B133" s="129" t="s">
        <v>315</v>
      </c>
      <c r="C133" s="129" t="s">
        <v>320</v>
      </c>
      <c r="D133" s="125" t="s">
        <v>393</v>
      </c>
      <c r="E133" s="130" t="s">
        <v>322</v>
      </c>
      <c r="F133" s="127">
        <v>6887334.38</v>
      </c>
      <c r="G133" s="126">
        <v>6887334.38</v>
      </c>
      <c r="H133" s="126">
        <v>6887334.38</v>
      </c>
      <c r="I133" s="126"/>
      <c r="J133" s="126"/>
      <c r="K133" s="126"/>
      <c r="L133" s="126"/>
      <c r="M133" s="126"/>
      <c r="N133" s="126"/>
      <c r="O133" s="126"/>
      <c r="P133" s="126"/>
      <c r="Q133" s="126"/>
      <c r="R133" s="126"/>
      <c r="S133" s="126"/>
      <c r="T133" s="126"/>
      <c r="U133" s="126"/>
    </row>
    <row r="134" ht="22.8" customHeight="1" spans="1:21">
      <c r="A134" s="129" t="s">
        <v>340</v>
      </c>
      <c r="B134" s="129" t="s">
        <v>326</v>
      </c>
      <c r="C134" s="129" t="s">
        <v>326</v>
      </c>
      <c r="D134" s="125" t="s">
        <v>393</v>
      </c>
      <c r="E134" s="130" t="s">
        <v>342</v>
      </c>
      <c r="F134" s="127">
        <v>936622.08</v>
      </c>
      <c r="G134" s="126">
        <v>936622.08</v>
      </c>
      <c r="H134" s="126">
        <v>936622.08</v>
      </c>
      <c r="I134" s="126"/>
      <c r="J134" s="126"/>
      <c r="K134" s="126"/>
      <c r="L134" s="126"/>
      <c r="M134" s="126"/>
      <c r="N134" s="126"/>
      <c r="O134" s="126"/>
      <c r="P134" s="126"/>
      <c r="Q134" s="126"/>
      <c r="R134" s="126"/>
      <c r="S134" s="126"/>
      <c r="T134" s="126"/>
      <c r="U134" s="126"/>
    </row>
    <row r="135" ht="22.8" customHeight="1" spans="1:21">
      <c r="A135" s="129" t="s">
        <v>343</v>
      </c>
      <c r="B135" s="129" t="s">
        <v>344</v>
      </c>
      <c r="C135" s="129" t="s">
        <v>315</v>
      </c>
      <c r="D135" s="125" t="s">
        <v>393</v>
      </c>
      <c r="E135" s="130" t="s">
        <v>351</v>
      </c>
      <c r="F135" s="127">
        <v>468311.04</v>
      </c>
      <c r="G135" s="126">
        <v>468311.04</v>
      </c>
      <c r="H135" s="126">
        <v>468311.04</v>
      </c>
      <c r="I135" s="126"/>
      <c r="J135" s="126"/>
      <c r="K135" s="126"/>
      <c r="L135" s="126"/>
      <c r="M135" s="126"/>
      <c r="N135" s="126"/>
      <c r="O135" s="126"/>
      <c r="P135" s="126"/>
      <c r="Q135" s="126"/>
      <c r="R135" s="126"/>
      <c r="S135" s="126"/>
      <c r="T135" s="126"/>
      <c r="U135" s="126"/>
    </row>
    <row r="136" ht="22.8" customHeight="1" spans="1:21">
      <c r="A136" s="129" t="s">
        <v>347</v>
      </c>
      <c r="B136" s="129" t="s">
        <v>315</v>
      </c>
      <c r="C136" s="129" t="s">
        <v>312</v>
      </c>
      <c r="D136" s="125" t="s">
        <v>393</v>
      </c>
      <c r="E136" s="130" t="s">
        <v>349</v>
      </c>
      <c r="F136" s="127">
        <v>702466.56</v>
      </c>
      <c r="G136" s="126">
        <v>702466.56</v>
      </c>
      <c r="H136" s="126">
        <v>702466.56</v>
      </c>
      <c r="I136" s="126"/>
      <c r="J136" s="126"/>
      <c r="K136" s="126"/>
      <c r="L136" s="126"/>
      <c r="M136" s="126"/>
      <c r="N136" s="126"/>
      <c r="O136" s="126"/>
      <c r="P136" s="126"/>
      <c r="Q136" s="126"/>
      <c r="R136" s="126"/>
      <c r="S136" s="126"/>
      <c r="T136" s="126"/>
      <c r="U136" s="126"/>
    </row>
    <row r="137" ht="29.3" customHeight="1" spans="1:21">
      <c r="A137" s="128"/>
      <c r="B137" s="128"/>
      <c r="C137" s="128"/>
      <c r="D137" s="124" t="s">
        <v>203</v>
      </c>
      <c r="E137" s="124" t="s">
        <v>204</v>
      </c>
      <c r="F137" s="134">
        <v>5428945.4</v>
      </c>
      <c r="G137" s="122">
        <v>5428945.4</v>
      </c>
      <c r="H137" s="122">
        <v>5428945.4</v>
      </c>
      <c r="I137" s="122">
        <v>0</v>
      </c>
      <c r="J137" s="122">
        <v>0</v>
      </c>
      <c r="K137" s="122">
        <v>0</v>
      </c>
      <c r="L137" s="122">
        <v>0</v>
      </c>
      <c r="M137" s="122"/>
      <c r="N137" s="122"/>
      <c r="O137" s="122"/>
      <c r="P137" s="122"/>
      <c r="Q137" s="122"/>
      <c r="R137" s="122"/>
      <c r="S137" s="122"/>
      <c r="T137" s="122"/>
      <c r="U137" s="122"/>
    </row>
    <row r="138" ht="22.8" customHeight="1" spans="1:21">
      <c r="A138" s="129" t="s">
        <v>311</v>
      </c>
      <c r="B138" s="129" t="s">
        <v>315</v>
      </c>
      <c r="C138" s="129" t="s">
        <v>315</v>
      </c>
      <c r="D138" s="125" t="s">
        <v>394</v>
      </c>
      <c r="E138" s="130" t="s">
        <v>319</v>
      </c>
      <c r="F138" s="127">
        <v>4161012.44</v>
      </c>
      <c r="G138" s="126">
        <v>4161012.44</v>
      </c>
      <c r="H138" s="126">
        <v>4161012.44</v>
      </c>
      <c r="I138" s="126"/>
      <c r="J138" s="126"/>
      <c r="K138" s="126"/>
      <c r="L138" s="126"/>
      <c r="M138" s="126"/>
      <c r="N138" s="126"/>
      <c r="O138" s="126"/>
      <c r="P138" s="126"/>
      <c r="Q138" s="126"/>
      <c r="R138" s="126"/>
      <c r="S138" s="126"/>
      <c r="T138" s="126"/>
      <c r="U138" s="126"/>
    </row>
    <row r="139" ht="22.8" customHeight="1" spans="1:21">
      <c r="A139" s="129" t="s">
        <v>340</v>
      </c>
      <c r="B139" s="129" t="s">
        <v>326</v>
      </c>
      <c r="C139" s="129" t="s">
        <v>326</v>
      </c>
      <c r="D139" s="125" t="s">
        <v>394</v>
      </c>
      <c r="E139" s="130" t="s">
        <v>342</v>
      </c>
      <c r="F139" s="127">
        <v>563525.76</v>
      </c>
      <c r="G139" s="126">
        <v>563525.76</v>
      </c>
      <c r="H139" s="126">
        <v>563525.76</v>
      </c>
      <c r="I139" s="126"/>
      <c r="J139" s="126"/>
      <c r="K139" s="126"/>
      <c r="L139" s="126"/>
      <c r="M139" s="126"/>
      <c r="N139" s="126"/>
      <c r="O139" s="126"/>
      <c r="P139" s="126"/>
      <c r="Q139" s="126"/>
      <c r="R139" s="126"/>
      <c r="S139" s="126"/>
      <c r="T139" s="126"/>
      <c r="U139" s="126"/>
    </row>
    <row r="140" ht="22.8" customHeight="1" spans="1:21">
      <c r="A140" s="129" t="s">
        <v>343</v>
      </c>
      <c r="B140" s="129" t="s">
        <v>344</v>
      </c>
      <c r="C140" s="129" t="s">
        <v>315</v>
      </c>
      <c r="D140" s="125" t="s">
        <v>394</v>
      </c>
      <c r="E140" s="130" t="s">
        <v>351</v>
      </c>
      <c r="F140" s="127">
        <v>281762.88</v>
      </c>
      <c r="G140" s="126">
        <v>281762.88</v>
      </c>
      <c r="H140" s="126">
        <v>281762.88</v>
      </c>
      <c r="I140" s="126"/>
      <c r="J140" s="126"/>
      <c r="K140" s="126"/>
      <c r="L140" s="126"/>
      <c r="M140" s="126"/>
      <c r="N140" s="126"/>
      <c r="O140" s="126"/>
      <c r="P140" s="126"/>
      <c r="Q140" s="126"/>
      <c r="R140" s="126"/>
      <c r="S140" s="126"/>
      <c r="T140" s="126"/>
      <c r="U140" s="126"/>
    </row>
    <row r="141" ht="22.8" customHeight="1" spans="1:21">
      <c r="A141" s="129" t="s">
        <v>347</v>
      </c>
      <c r="B141" s="129" t="s">
        <v>315</v>
      </c>
      <c r="C141" s="129" t="s">
        <v>312</v>
      </c>
      <c r="D141" s="125" t="s">
        <v>394</v>
      </c>
      <c r="E141" s="130" t="s">
        <v>349</v>
      </c>
      <c r="F141" s="127">
        <v>422644.32</v>
      </c>
      <c r="G141" s="126">
        <v>422644.32</v>
      </c>
      <c r="H141" s="126">
        <v>422644.32</v>
      </c>
      <c r="I141" s="126"/>
      <c r="J141" s="126"/>
      <c r="K141" s="126"/>
      <c r="L141" s="126"/>
      <c r="M141" s="126"/>
      <c r="N141" s="126"/>
      <c r="O141" s="126"/>
      <c r="P141" s="126"/>
      <c r="Q141" s="126"/>
      <c r="R141" s="126"/>
      <c r="S141" s="126"/>
      <c r="T141" s="126"/>
      <c r="U141" s="126"/>
    </row>
    <row r="142" ht="29.3" customHeight="1" spans="1:21">
      <c r="A142" s="128"/>
      <c r="B142" s="128"/>
      <c r="C142" s="128"/>
      <c r="D142" s="124" t="s">
        <v>205</v>
      </c>
      <c r="E142" s="124" t="s">
        <v>206</v>
      </c>
      <c r="F142" s="134">
        <v>5693269.78</v>
      </c>
      <c r="G142" s="122">
        <v>5693269.78</v>
      </c>
      <c r="H142" s="122">
        <v>5693269.78</v>
      </c>
      <c r="I142" s="122">
        <v>0</v>
      </c>
      <c r="J142" s="122">
        <v>0</v>
      </c>
      <c r="K142" s="122">
        <v>0</v>
      </c>
      <c r="L142" s="122">
        <v>0</v>
      </c>
      <c r="M142" s="122"/>
      <c r="N142" s="122"/>
      <c r="O142" s="122"/>
      <c r="P142" s="122"/>
      <c r="Q142" s="122"/>
      <c r="R142" s="122"/>
      <c r="S142" s="122"/>
      <c r="T142" s="122"/>
      <c r="U142" s="122"/>
    </row>
    <row r="143" ht="22.8" customHeight="1" spans="1:21">
      <c r="A143" s="129" t="s">
        <v>311</v>
      </c>
      <c r="B143" s="129" t="s">
        <v>315</v>
      </c>
      <c r="C143" s="129" t="s">
        <v>315</v>
      </c>
      <c r="D143" s="125" t="s">
        <v>395</v>
      </c>
      <c r="E143" s="130" t="s">
        <v>319</v>
      </c>
      <c r="F143" s="127">
        <v>4372892.02</v>
      </c>
      <c r="G143" s="126">
        <v>4372892.02</v>
      </c>
      <c r="H143" s="126">
        <v>4372892.02</v>
      </c>
      <c r="I143" s="126"/>
      <c r="J143" s="126"/>
      <c r="K143" s="126"/>
      <c r="L143" s="126"/>
      <c r="M143" s="126"/>
      <c r="N143" s="126"/>
      <c r="O143" s="126"/>
      <c r="P143" s="126"/>
      <c r="Q143" s="126"/>
      <c r="R143" s="126"/>
      <c r="S143" s="126"/>
      <c r="T143" s="126"/>
      <c r="U143" s="126"/>
    </row>
    <row r="144" ht="22.8" customHeight="1" spans="1:21">
      <c r="A144" s="129" t="s">
        <v>340</v>
      </c>
      <c r="B144" s="129" t="s">
        <v>326</v>
      </c>
      <c r="C144" s="129" t="s">
        <v>326</v>
      </c>
      <c r="D144" s="125" t="s">
        <v>395</v>
      </c>
      <c r="E144" s="130" t="s">
        <v>342</v>
      </c>
      <c r="F144" s="127">
        <v>586834.56</v>
      </c>
      <c r="G144" s="126">
        <v>586834.56</v>
      </c>
      <c r="H144" s="126">
        <v>586834.56</v>
      </c>
      <c r="I144" s="126"/>
      <c r="J144" s="126"/>
      <c r="K144" s="126"/>
      <c r="L144" s="126"/>
      <c r="M144" s="126"/>
      <c r="N144" s="126"/>
      <c r="O144" s="126"/>
      <c r="P144" s="126"/>
      <c r="Q144" s="126"/>
      <c r="R144" s="126"/>
      <c r="S144" s="126"/>
      <c r="T144" s="126"/>
      <c r="U144" s="126"/>
    </row>
    <row r="145" ht="22.8" customHeight="1" spans="1:21">
      <c r="A145" s="129" t="s">
        <v>343</v>
      </c>
      <c r="B145" s="129" t="s">
        <v>344</v>
      </c>
      <c r="C145" s="129" t="s">
        <v>315</v>
      </c>
      <c r="D145" s="125" t="s">
        <v>395</v>
      </c>
      <c r="E145" s="130" t="s">
        <v>351</v>
      </c>
      <c r="F145" s="127">
        <v>293417.28</v>
      </c>
      <c r="G145" s="126">
        <v>293417.28</v>
      </c>
      <c r="H145" s="126">
        <v>293417.28</v>
      </c>
      <c r="I145" s="126"/>
      <c r="J145" s="126"/>
      <c r="K145" s="126"/>
      <c r="L145" s="126"/>
      <c r="M145" s="126"/>
      <c r="N145" s="126"/>
      <c r="O145" s="126"/>
      <c r="P145" s="126"/>
      <c r="Q145" s="126"/>
      <c r="R145" s="126"/>
      <c r="S145" s="126"/>
      <c r="T145" s="126"/>
      <c r="U145" s="126"/>
    </row>
    <row r="146" ht="22.8" customHeight="1" spans="1:21">
      <c r="A146" s="129" t="s">
        <v>347</v>
      </c>
      <c r="B146" s="129" t="s">
        <v>315</v>
      </c>
      <c r="C146" s="129" t="s">
        <v>312</v>
      </c>
      <c r="D146" s="125" t="s">
        <v>395</v>
      </c>
      <c r="E146" s="130" t="s">
        <v>349</v>
      </c>
      <c r="F146" s="127">
        <v>440125.92</v>
      </c>
      <c r="G146" s="126">
        <v>440125.92</v>
      </c>
      <c r="H146" s="126">
        <v>440125.92</v>
      </c>
      <c r="I146" s="126"/>
      <c r="J146" s="126"/>
      <c r="K146" s="126"/>
      <c r="L146" s="126"/>
      <c r="M146" s="126"/>
      <c r="N146" s="126"/>
      <c r="O146" s="126"/>
      <c r="P146" s="126"/>
      <c r="Q146" s="126"/>
      <c r="R146" s="126"/>
      <c r="S146" s="126"/>
      <c r="T146" s="126"/>
      <c r="U146" s="126"/>
    </row>
    <row r="147" ht="29.3" customHeight="1" spans="1:21">
      <c r="A147" s="128"/>
      <c r="B147" s="128"/>
      <c r="C147" s="128"/>
      <c r="D147" s="124" t="s">
        <v>207</v>
      </c>
      <c r="E147" s="124" t="s">
        <v>208</v>
      </c>
      <c r="F147" s="134">
        <v>3233454.74</v>
      </c>
      <c r="G147" s="122">
        <v>3233454.74</v>
      </c>
      <c r="H147" s="122">
        <v>3233454.74</v>
      </c>
      <c r="I147" s="122">
        <v>0</v>
      </c>
      <c r="J147" s="122">
        <v>0</v>
      </c>
      <c r="K147" s="122">
        <v>0</v>
      </c>
      <c r="L147" s="122">
        <v>0</v>
      </c>
      <c r="M147" s="122"/>
      <c r="N147" s="122"/>
      <c r="O147" s="122"/>
      <c r="P147" s="122"/>
      <c r="Q147" s="122"/>
      <c r="R147" s="122"/>
      <c r="S147" s="122"/>
      <c r="T147" s="122"/>
      <c r="U147" s="122"/>
    </row>
    <row r="148" ht="22.8" customHeight="1" spans="1:21">
      <c r="A148" s="129" t="s">
        <v>311</v>
      </c>
      <c r="B148" s="129" t="s">
        <v>315</v>
      </c>
      <c r="C148" s="129" t="s">
        <v>315</v>
      </c>
      <c r="D148" s="125" t="s">
        <v>396</v>
      </c>
      <c r="E148" s="130" t="s">
        <v>319</v>
      </c>
      <c r="F148" s="127">
        <v>2486388.5</v>
      </c>
      <c r="G148" s="126">
        <v>2486388.5</v>
      </c>
      <c r="H148" s="126">
        <v>2486388.5</v>
      </c>
      <c r="I148" s="126"/>
      <c r="J148" s="126"/>
      <c r="K148" s="126"/>
      <c r="L148" s="126"/>
      <c r="M148" s="126"/>
      <c r="N148" s="126"/>
      <c r="O148" s="126"/>
      <c r="P148" s="126"/>
      <c r="Q148" s="126"/>
      <c r="R148" s="126"/>
      <c r="S148" s="126"/>
      <c r="T148" s="126"/>
      <c r="U148" s="126"/>
    </row>
    <row r="149" ht="22.8" customHeight="1" spans="1:21">
      <c r="A149" s="129" t="s">
        <v>340</v>
      </c>
      <c r="B149" s="129" t="s">
        <v>326</v>
      </c>
      <c r="C149" s="129" t="s">
        <v>326</v>
      </c>
      <c r="D149" s="125" t="s">
        <v>396</v>
      </c>
      <c r="E149" s="130" t="s">
        <v>342</v>
      </c>
      <c r="F149" s="127">
        <v>332029.44</v>
      </c>
      <c r="G149" s="126">
        <v>332029.44</v>
      </c>
      <c r="H149" s="126">
        <v>332029.44</v>
      </c>
      <c r="I149" s="126"/>
      <c r="J149" s="126"/>
      <c r="K149" s="126"/>
      <c r="L149" s="126"/>
      <c r="M149" s="126"/>
      <c r="N149" s="126"/>
      <c r="O149" s="126"/>
      <c r="P149" s="126"/>
      <c r="Q149" s="126"/>
      <c r="R149" s="126"/>
      <c r="S149" s="126"/>
      <c r="T149" s="126"/>
      <c r="U149" s="126"/>
    </row>
    <row r="150" ht="22.8" customHeight="1" spans="1:21">
      <c r="A150" s="129" t="s">
        <v>343</v>
      </c>
      <c r="B150" s="129" t="s">
        <v>344</v>
      </c>
      <c r="C150" s="129" t="s">
        <v>315</v>
      </c>
      <c r="D150" s="125" t="s">
        <v>396</v>
      </c>
      <c r="E150" s="130" t="s">
        <v>351</v>
      </c>
      <c r="F150" s="127">
        <v>166014.72</v>
      </c>
      <c r="G150" s="126">
        <v>166014.72</v>
      </c>
      <c r="H150" s="126">
        <v>166014.72</v>
      </c>
      <c r="I150" s="126"/>
      <c r="J150" s="126"/>
      <c r="K150" s="126"/>
      <c r="L150" s="126"/>
      <c r="M150" s="126"/>
      <c r="N150" s="126"/>
      <c r="O150" s="126"/>
      <c r="P150" s="126"/>
      <c r="Q150" s="126"/>
      <c r="R150" s="126"/>
      <c r="S150" s="126"/>
      <c r="T150" s="126"/>
      <c r="U150" s="126"/>
    </row>
    <row r="151" ht="22.8" customHeight="1" spans="1:21">
      <c r="A151" s="129" t="s">
        <v>347</v>
      </c>
      <c r="B151" s="129" t="s">
        <v>315</v>
      </c>
      <c r="C151" s="129" t="s">
        <v>312</v>
      </c>
      <c r="D151" s="125" t="s">
        <v>396</v>
      </c>
      <c r="E151" s="130" t="s">
        <v>349</v>
      </c>
      <c r="F151" s="127">
        <v>249022.08</v>
      </c>
      <c r="G151" s="126">
        <v>249022.08</v>
      </c>
      <c r="H151" s="126">
        <v>249022.08</v>
      </c>
      <c r="I151" s="126"/>
      <c r="J151" s="126"/>
      <c r="K151" s="126"/>
      <c r="L151" s="126"/>
      <c r="M151" s="126"/>
      <c r="N151" s="126"/>
      <c r="O151" s="126"/>
      <c r="P151" s="126"/>
      <c r="Q151" s="126"/>
      <c r="R151" s="126"/>
      <c r="S151" s="126"/>
      <c r="T151" s="126"/>
      <c r="U151" s="126"/>
    </row>
    <row r="152" ht="29.3" customHeight="1" spans="1:21">
      <c r="A152" s="128"/>
      <c r="B152" s="128"/>
      <c r="C152" s="128"/>
      <c r="D152" s="124" t="s">
        <v>209</v>
      </c>
      <c r="E152" s="124" t="s">
        <v>210</v>
      </c>
      <c r="F152" s="134">
        <v>4804315.94</v>
      </c>
      <c r="G152" s="122">
        <v>4804315.94</v>
      </c>
      <c r="H152" s="122">
        <v>4804315.94</v>
      </c>
      <c r="I152" s="122">
        <v>0</v>
      </c>
      <c r="J152" s="122">
        <v>0</v>
      </c>
      <c r="K152" s="122">
        <v>0</v>
      </c>
      <c r="L152" s="122">
        <v>0</v>
      </c>
      <c r="M152" s="122"/>
      <c r="N152" s="122"/>
      <c r="O152" s="122"/>
      <c r="P152" s="122"/>
      <c r="Q152" s="122"/>
      <c r="R152" s="122"/>
      <c r="S152" s="122"/>
      <c r="T152" s="122"/>
      <c r="U152" s="122"/>
    </row>
    <row r="153" ht="22.8" customHeight="1" spans="1:21">
      <c r="A153" s="129" t="s">
        <v>311</v>
      </c>
      <c r="B153" s="129" t="s">
        <v>315</v>
      </c>
      <c r="C153" s="129" t="s">
        <v>320</v>
      </c>
      <c r="D153" s="125" t="s">
        <v>397</v>
      </c>
      <c r="E153" s="130" t="s">
        <v>322</v>
      </c>
      <c r="F153" s="127">
        <v>3656280.26</v>
      </c>
      <c r="G153" s="126">
        <v>3656280.26</v>
      </c>
      <c r="H153" s="126">
        <v>3656280.26</v>
      </c>
      <c r="I153" s="126"/>
      <c r="J153" s="126"/>
      <c r="K153" s="126"/>
      <c r="L153" s="126"/>
      <c r="M153" s="126"/>
      <c r="N153" s="126"/>
      <c r="O153" s="126"/>
      <c r="P153" s="126"/>
      <c r="Q153" s="126"/>
      <c r="R153" s="126"/>
      <c r="S153" s="126"/>
      <c r="T153" s="126"/>
      <c r="U153" s="126"/>
    </row>
    <row r="154" ht="22.8" customHeight="1" spans="1:21">
      <c r="A154" s="129" t="s">
        <v>340</v>
      </c>
      <c r="B154" s="129" t="s">
        <v>326</v>
      </c>
      <c r="C154" s="129" t="s">
        <v>326</v>
      </c>
      <c r="D154" s="125" t="s">
        <v>397</v>
      </c>
      <c r="E154" s="130" t="s">
        <v>342</v>
      </c>
      <c r="F154" s="127">
        <v>510238.08</v>
      </c>
      <c r="G154" s="126">
        <v>510238.08</v>
      </c>
      <c r="H154" s="126">
        <v>510238.08</v>
      </c>
      <c r="I154" s="126"/>
      <c r="J154" s="126"/>
      <c r="K154" s="126"/>
      <c r="L154" s="126"/>
      <c r="M154" s="126"/>
      <c r="N154" s="126"/>
      <c r="O154" s="126"/>
      <c r="P154" s="126"/>
      <c r="Q154" s="126"/>
      <c r="R154" s="126"/>
      <c r="S154" s="126"/>
      <c r="T154" s="126"/>
      <c r="U154" s="126"/>
    </row>
    <row r="155" ht="22.8" customHeight="1" spans="1:21">
      <c r="A155" s="129" t="s">
        <v>343</v>
      </c>
      <c r="B155" s="129" t="s">
        <v>344</v>
      </c>
      <c r="C155" s="129" t="s">
        <v>315</v>
      </c>
      <c r="D155" s="125" t="s">
        <v>397</v>
      </c>
      <c r="E155" s="130" t="s">
        <v>351</v>
      </c>
      <c r="F155" s="127">
        <v>255119.04</v>
      </c>
      <c r="G155" s="126">
        <v>255119.04</v>
      </c>
      <c r="H155" s="126">
        <v>255119.04</v>
      </c>
      <c r="I155" s="126"/>
      <c r="J155" s="126"/>
      <c r="K155" s="126"/>
      <c r="L155" s="126"/>
      <c r="M155" s="126"/>
      <c r="N155" s="126"/>
      <c r="O155" s="126"/>
      <c r="P155" s="126"/>
      <c r="Q155" s="126"/>
      <c r="R155" s="126"/>
      <c r="S155" s="126"/>
      <c r="T155" s="126"/>
      <c r="U155" s="126"/>
    </row>
    <row r="156" ht="22.8" customHeight="1" spans="1:21">
      <c r="A156" s="129" t="s">
        <v>347</v>
      </c>
      <c r="B156" s="129" t="s">
        <v>315</v>
      </c>
      <c r="C156" s="129" t="s">
        <v>312</v>
      </c>
      <c r="D156" s="125" t="s">
        <v>397</v>
      </c>
      <c r="E156" s="130" t="s">
        <v>349</v>
      </c>
      <c r="F156" s="127">
        <v>382678.56</v>
      </c>
      <c r="G156" s="126">
        <v>382678.56</v>
      </c>
      <c r="H156" s="126">
        <v>382678.56</v>
      </c>
      <c r="I156" s="126"/>
      <c r="J156" s="126"/>
      <c r="K156" s="126"/>
      <c r="L156" s="126"/>
      <c r="M156" s="126"/>
      <c r="N156" s="126"/>
      <c r="O156" s="126"/>
      <c r="P156" s="126"/>
      <c r="Q156" s="126"/>
      <c r="R156" s="126"/>
      <c r="S156" s="126"/>
      <c r="T156" s="126"/>
      <c r="U156" s="126"/>
    </row>
    <row r="157" ht="29.3" customHeight="1" spans="1:21">
      <c r="A157" s="128"/>
      <c r="B157" s="128"/>
      <c r="C157" s="128"/>
      <c r="D157" s="124" t="s">
        <v>211</v>
      </c>
      <c r="E157" s="124" t="s">
        <v>212</v>
      </c>
      <c r="F157" s="134">
        <v>5365328.62</v>
      </c>
      <c r="G157" s="122">
        <v>5365328.62</v>
      </c>
      <c r="H157" s="122">
        <v>5365328.62</v>
      </c>
      <c r="I157" s="122">
        <v>0</v>
      </c>
      <c r="J157" s="122">
        <v>0</v>
      </c>
      <c r="K157" s="122">
        <v>0</v>
      </c>
      <c r="L157" s="122">
        <v>0</v>
      </c>
      <c r="M157" s="122"/>
      <c r="N157" s="122"/>
      <c r="O157" s="122"/>
      <c r="P157" s="122"/>
      <c r="Q157" s="122"/>
      <c r="R157" s="122"/>
      <c r="S157" s="122"/>
      <c r="T157" s="122"/>
      <c r="U157" s="122"/>
    </row>
    <row r="158" ht="22.8" customHeight="1" spans="1:21">
      <c r="A158" s="129" t="s">
        <v>311</v>
      </c>
      <c r="B158" s="129" t="s">
        <v>315</v>
      </c>
      <c r="C158" s="129" t="s">
        <v>315</v>
      </c>
      <c r="D158" s="125" t="s">
        <v>398</v>
      </c>
      <c r="E158" s="130" t="s">
        <v>319</v>
      </c>
      <c r="F158" s="127">
        <v>4113673.42</v>
      </c>
      <c r="G158" s="126">
        <v>4113673.42</v>
      </c>
      <c r="H158" s="126">
        <v>4113673.42</v>
      </c>
      <c r="I158" s="126"/>
      <c r="J158" s="126"/>
      <c r="K158" s="126"/>
      <c r="L158" s="126"/>
      <c r="M158" s="126"/>
      <c r="N158" s="126"/>
      <c r="O158" s="126"/>
      <c r="P158" s="126"/>
      <c r="Q158" s="126"/>
      <c r="R158" s="126"/>
      <c r="S158" s="126"/>
      <c r="T158" s="126"/>
      <c r="U158" s="126"/>
    </row>
    <row r="159" ht="22.8" customHeight="1" spans="1:21">
      <c r="A159" s="129" t="s">
        <v>340</v>
      </c>
      <c r="B159" s="129" t="s">
        <v>326</v>
      </c>
      <c r="C159" s="129" t="s">
        <v>326</v>
      </c>
      <c r="D159" s="125" t="s">
        <v>398</v>
      </c>
      <c r="E159" s="130" t="s">
        <v>342</v>
      </c>
      <c r="F159" s="127">
        <v>556291.2</v>
      </c>
      <c r="G159" s="126">
        <v>556291.2</v>
      </c>
      <c r="H159" s="126">
        <v>556291.2</v>
      </c>
      <c r="I159" s="126"/>
      <c r="J159" s="126"/>
      <c r="K159" s="126"/>
      <c r="L159" s="126"/>
      <c r="M159" s="126"/>
      <c r="N159" s="126"/>
      <c r="O159" s="126"/>
      <c r="P159" s="126"/>
      <c r="Q159" s="126"/>
      <c r="R159" s="126"/>
      <c r="S159" s="126"/>
      <c r="T159" s="126"/>
      <c r="U159" s="126"/>
    </row>
    <row r="160" ht="22.8" customHeight="1" spans="1:21">
      <c r="A160" s="129" t="s">
        <v>343</v>
      </c>
      <c r="B160" s="129" t="s">
        <v>344</v>
      </c>
      <c r="C160" s="129" t="s">
        <v>315</v>
      </c>
      <c r="D160" s="125" t="s">
        <v>398</v>
      </c>
      <c r="E160" s="130" t="s">
        <v>351</v>
      </c>
      <c r="F160" s="127">
        <v>278145.6</v>
      </c>
      <c r="G160" s="126">
        <v>278145.6</v>
      </c>
      <c r="H160" s="126">
        <v>278145.6</v>
      </c>
      <c r="I160" s="126"/>
      <c r="J160" s="126"/>
      <c r="K160" s="126"/>
      <c r="L160" s="126"/>
      <c r="M160" s="126"/>
      <c r="N160" s="126"/>
      <c r="O160" s="126"/>
      <c r="P160" s="126"/>
      <c r="Q160" s="126"/>
      <c r="R160" s="126"/>
      <c r="S160" s="126"/>
      <c r="T160" s="126"/>
      <c r="U160" s="126"/>
    </row>
    <row r="161" ht="22.8" customHeight="1" spans="1:21">
      <c r="A161" s="129" t="s">
        <v>347</v>
      </c>
      <c r="B161" s="129" t="s">
        <v>315</v>
      </c>
      <c r="C161" s="129" t="s">
        <v>312</v>
      </c>
      <c r="D161" s="125" t="s">
        <v>398</v>
      </c>
      <c r="E161" s="130" t="s">
        <v>349</v>
      </c>
      <c r="F161" s="127">
        <v>417218.4</v>
      </c>
      <c r="G161" s="126">
        <v>417218.4</v>
      </c>
      <c r="H161" s="126">
        <v>417218.4</v>
      </c>
      <c r="I161" s="126"/>
      <c r="J161" s="126"/>
      <c r="K161" s="126"/>
      <c r="L161" s="126"/>
      <c r="M161" s="126"/>
      <c r="N161" s="126"/>
      <c r="O161" s="126"/>
      <c r="P161" s="126"/>
      <c r="Q161" s="126"/>
      <c r="R161" s="126"/>
      <c r="S161" s="126"/>
      <c r="T161" s="126"/>
      <c r="U161" s="126"/>
    </row>
    <row r="162" ht="29.3" customHeight="1" spans="1:21">
      <c r="A162" s="128"/>
      <c r="B162" s="128"/>
      <c r="C162" s="128"/>
      <c r="D162" s="124" t="s">
        <v>213</v>
      </c>
      <c r="E162" s="124" t="s">
        <v>214</v>
      </c>
      <c r="F162" s="134">
        <v>2859575.13</v>
      </c>
      <c r="G162" s="122">
        <v>2859575.13</v>
      </c>
      <c r="H162" s="122">
        <v>2859575.13</v>
      </c>
      <c r="I162" s="122">
        <v>0</v>
      </c>
      <c r="J162" s="122">
        <v>0</v>
      </c>
      <c r="K162" s="122">
        <v>0</v>
      </c>
      <c r="L162" s="122">
        <v>0</v>
      </c>
      <c r="M162" s="122"/>
      <c r="N162" s="122"/>
      <c r="O162" s="122"/>
      <c r="P162" s="122"/>
      <c r="Q162" s="122"/>
      <c r="R162" s="122"/>
      <c r="S162" s="122"/>
      <c r="T162" s="122"/>
      <c r="U162" s="122"/>
    </row>
    <row r="163" ht="22.8" customHeight="1" spans="1:21">
      <c r="A163" s="129" t="s">
        <v>311</v>
      </c>
      <c r="B163" s="129" t="s">
        <v>315</v>
      </c>
      <c r="C163" s="129" t="s">
        <v>315</v>
      </c>
      <c r="D163" s="125" t="s">
        <v>399</v>
      </c>
      <c r="E163" s="130" t="s">
        <v>319</v>
      </c>
      <c r="F163" s="127">
        <v>2206417.05</v>
      </c>
      <c r="G163" s="126">
        <v>2206417.05</v>
      </c>
      <c r="H163" s="126">
        <v>2206417.05</v>
      </c>
      <c r="I163" s="126"/>
      <c r="J163" s="126"/>
      <c r="K163" s="126"/>
      <c r="L163" s="126"/>
      <c r="M163" s="126"/>
      <c r="N163" s="126"/>
      <c r="O163" s="126"/>
      <c r="P163" s="126"/>
      <c r="Q163" s="126"/>
      <c r="R163" s="126"/>
      <c r="S163" s="126"/>
      <c r="T163" s="126"/>
      <c r="U163" s="126"/>
    </row>
    <row r="164" ht="22.8" customHeight="1" spans="1:21">
      <c r="A164" s="129" t="s">
        <v>340</v>
      </c>
      <c r="B164" s="129" t="s">
        <v>326</v>
      </c>
      <c r="C164" s="129" t="s">
        <v>326</v>
      </c>
      <c r="D164" s="125" t="s">
        <v>399</v>
      </c>
      <c r="E164" s="130" t="s">
        <v>342</v>
      </c>
      <c r="F164" s="127">
        <v>290292.48</v>
      </c>
      <c r="G164" s="126">
        <v>290292.48</v>
      </c>
      <c r="H164" s="126">
        <v>290292.48</v>
      </c>
      <c r="I164" s="126"/>
      <c r="J164" s="126"/>
      <c r="K164" s="126"/>
      <c r="L164" s="126"/>
      <c r="M164" s="126"/>
      <c r="N164" s="126"/>
      <c r="O164" s="126"/>
      <c r="P164" s="126"/>
      <c r="Q164" s="126"/>
      <c r="R164" s="126"/>
      <c r="S164" s="126"/>
      <c r="T164" s="126"/>
      <c r="U164" s="126"/>
    </row>
    <row r="165" ht="22.8" customHeight="1" spans="1:21">
      <c r="A165" s="129" t="s">
        <v>343</v>
      </c>
      <c r="B165" s="129" t="s">
        <v>344</v>
      </c>
      <c r="C165" s="129" t="s">
        <v>315</v>
      </c>
      <c r="D165" s="125" t="s">
        <v>399</v>
      </c>
      <c r="E165" s="130" t="s">
        <v>351</v>
      </c>
      <c r="F165" s="127">
        <v>145146.24</v>
      </c>
      <c r="G165" s="126">
        <v>145146.24</v>
      </c>
      <c r="H165" s="126">
        <v>145146.24</v>
      </c>
      <c r="I165" s="126"/>
      <c r="J165" s="126"/>
      <c r="K165" s="126"/>
      <c r="L165" s="126"/>
      <c r="M165" s="126"/>
      <c r="N165" s="126"/>
      <c r="O165" s="126"/>
      <c r="P165" s="126"/>
      <c r="Q165" s="126"/>
      <c r="R165" s="126"/>
      <c r="S165" s="126"/>
      <c r="T165" s="126"/>
      <c r="U165" s="126"/>
    </row>
    <row r="166" ht="22.8" customHeight="1" spans="1:21">
      <c r="A166" s="129" t="s">
        <v>347</v>
      </c>
      <c r="B166" s="129" t="s">
        <v>315</v>
      </c>
      <c r="C166" s="129" t="s">
        <v>312</v>
      </c>
      <c r="D166" s="125" t="s">
        <v>399</v>
      </c>
      <c r="E166" s="130" t="s">
        <v>349</v>
      </c>
      <c r="F166" s="127">
        <v>217719.36</v>
      </c>
      <c r="G166" s="126">
        <v>217719.36</v>
      </c>
      <c r="H166" s="126">
        <v>217719.36</v>
      </c>
      <c r="I166" s="126"/>
      <c r="J166" s="126"/>
      <c r="K166" s="126"/>
      <c r="L166" s="126"/>
      <c r="M166" s="126"/>
      <c r="N166" s="126"/>
      <c r="O166" s="126"/>
      <c r="P166" s="126"/>
      <c r="Q166" s="126"/>
      <c r="R166" s="126"/>
      <c r="S166" s="126"/>
      <c r="T166" s="126"/>
      <c r="U166" s="126"/>
    </row>
    <row r="167" ht="29.3" customHeight="1" spans="1:21">
      <c r="A167" s="128"/>
      <c r="B167" s="128"/>
      <c r="C167" s="128"/>
      <c r="D167" s="124" t="s">
        <v>215</v>
      </c>
      <c r="E167" s="124" t="s">
        <v>216</v>
      </c>
      <c r="F167" s="134">
        <v>8643922.1</v>
      </c>
      <c r="G167" s="122">
        <v>8643922.1</v>
      </c>
      <c r="H167" s="122">
        <v>8643922.1</v>
      </c>
      <c r="I167" s="122">
        <v>0</v>
      </c>
      <c r="J167" s="122">
        <v>0</v>
      </c>
      <c r="K167" s="122">
        <v>0</v>
      </c>
      <c r="L167" s="122">
        <v>0</v>
      </c>
      <c r="M167" s="122"/>
      <c r="N167" s="122"/>
      <c r="O167" s="122"/>
      <c r="P167" s="122"/>
      <c r="Q167" s="122"/>
      <c r="R167" s="122"/>
      <c r="S167" s="122"/>
      <c r="T167" s="122"/>
      <c r="U167" s="122"/>
    </row>
    <row r="168" ht="22.8" customHeight="1" spans="1:21">
      <c r="A168" s="129" t="s">
        <v>311</v>
      </c>
      <c r="B168" s="129" t="s">
        <v>315</v>
      </c>
      <c r="C168" s="129" t="s">
        <v>320</v>
      </c>
      <c r="D168" s="125" t="s">
        <v>400</v>
      </c>
      <c r="E168" s="130" t="s">
        <v>322</v>
      </c>
      <c r="F168" s="127">
        <v>6630663.86</v>
      </c>
      <c r="G168" s="126">
        <v>6630663.86</v>
      </c>
      <c r="H168" s="126">
        <v>6630663.86</v>
      </c>
      <c r="I168" s="126"/>
      <c r="J168" s="126"/>
      <c r="K168" s="126"/>
      <c r="L168" s="126"/>
      <c r="M168" s="126"/>
      <c r="N168" s="126"/>
      <c r="O168" s="126"/>
      <c r="P168" s="126"/>
      <c r="Q168" s="126"/>
      <c r="R168" s="126"/>
      <c r="S168" s="126"/>
      <c r="T168" s="126"/>
      <c r="U168" s="126"/>
    </row>
    <row r="169" ht="22.8" customHeight="1" spans="1:21">
      <c r="A169" s="129" t="s">
        <v>340</v>
      </c>
      <c r="B169" s="129" t="s">
        <v>326</v>
      </c>
      <c r="C169" s="129" t="s">
        <v>326</v>
      </c>
      <c r="D169" s="125" t="s">
        <v>400</v>
      </c>
      <c r="E169" s="130" t="s">
        <v>342</v>
      </c>
      <c r="F169" s="127">
        <v>894781.44</v>
      </c>
      <c r="G169" s="126">
        <v>894781.44</v>
      </c>
      <c r="H169" s="126">
        <v>894781.44</v>
      </c>
      <c r="I169" s="126"/>
      <c r="J169" s="126"/>
      <c r="K169" s="126"/>
      <c r="L169" s="126"/>
      <c r="M169" s="126"/>
      <c r="N169" s="126"/>
      <c r="O169" s="126"/>
      <c r="P169" s="126"/>
      <c r="Q169" s="126"/>
      <c r="R169" s="126"/>
      <c r="S169" s="126"/>
      <c r="T169" s="126"/>
      <c r="U169" s="126"/>
    </row>
    <row r="170" ht="22.8" customHeight="1" spans="1:21">
      <c r="A170" s="129" t="s">
        <v>343</v>
      </c>
      <c r="B170" s="129" t="s">
        <v>344</v>
      </c>
      <c r="C170" s="129" t="s">
        <v>315</v>
      </c>
      <c r="D170" s="125" t="s">
        <v>400</v>
      </c>
      <c r="E170" s="130" t="s">
        <v>351</v>
      </c>
      <c r="F170" s="127">
        <v>447390.72</v>
      </c>
      <c r="G170" s="126">
        <v>447390.72</v>
      </c>
      <c r="H170" s="126">
        <v>447390.72</v>
      </c>
      <c r="I170" s="126"/>
      <c r="J170" s="126"/>
      <c r="K170" s="126"/>
      <c r="L170" s="126"/>
      <c r="M170" s="126"/>
      <c r="N170" s="126"/>
      <c r="O170" s="126"/>
      <c r="P170" s="126"/>
      <c r="Q170" s="126"/>
      <c r="R170" s="126"/>
      <c r="S170" s="126"/>
      <c r="T170" s="126"/>
      <c r="U170" s="126"/>
    </row>
    <row r="171" ht="22.8" customHeight="1" spans="1:21">
      <c r="A171" s="129" t="s">
        <v>347</v>
      </c>
      <c r="B171" s="129" t="s">
        <v>315</v>
      </c>
      <c r="C171" s="129" t="s">
        <v>312</v>
      </c>
      <c r="D171" s="125" t="s">
        <v>400</v>
      </c>
      <c r="E171" s="130" t="s">
        <v>349</v>
      </c>
      <c r="F171" s="127">
        <v>671086.08</v>
      </c>
      <c r="G171" s="126">
        <v>671086.08</v>
      </c>
      <c r="H171" s="126">
        <v>671086.08</v>
      </c>
      <c r="I171" s="126"/>
      <c r="J171" s="126"/>
      <c r="K171" s="126"/>
      <c r="L171" s="126"/>
      <c r="M171" s="126"/>
      <c r="N171" s="126"/>
      <c r="O171" s="126"/>
      <c r="P171" s="126"/>
      <c r="Q171" s="126"/>
      <c r="R171" s="126"/>
      <c r="S171" s="126"/>
      <c r="T171" s="126"/>
      <c r="U171" s="126"/>
    </row>
    <row r="172" ht="29.3" customHeight="1" spans="1:21">
      <c r="A172" s="128"/>
      <c r="B172" s="128"/>
      <c r="C172" s="128"/>
      <c r="D172" s="124" t="s">
        <v>217</v>
      </c>
      <c r="E172" s="124" t="s">
        <v>218</v>
      </c>
      <c r="F172" s="134">
        <v>5448404.58</v>
      </c>
      <c r="G172" s="122">
        <v>5448404.58</v>
      </c>
      <c r="H172" s="122">
        <v>5448404.58</v>
      </c>
      <c r="I172" s="122">
        <v>0</v>
      </c>
      <c r="J172" s="122">
        <v>0</v>
      </c>
      <c r="K172" s="122">
        <v>0</v>
      </c>
      <c r="L172" s="122">
        <v>0</v>
      </c>
      <c r="M172" s="122"/>
      <c r="N172" s="122"/>
      <c r="O172" s="122"/>
      <c r="P172" s="122"/>
      <c r="Q172" s="122"/>
      <c r="R172" s="122"/>
      <c r="S172" s="122"/>
      <c r="T172" s="122"/>
      <c r="U172" s="122"/>
    </row>
    <row r="173" ht="22.8" customHeight="1" spans="1:21">
      <c r="A173" s="129" t="s">
        <v>311</v>
      </c>
      <c r="B173" s="129" t="s">
        <v>315</v>
      </c>
      <c r="C173" s="129" t="s">
        <v>320</v>
      </c>
      <c r="D173" s="125" t="s">
        <v>401</v>
      </c>
      <c r="E173" s="130" t="s">
        <v>322</v>
      </c>
      <c r="F173" s="127">
        <v>4197172.74</v>
      </c>
      <c r="G173" s="126">
        <v>4197172.74</v>
      </c>
      <c r="H173" s="126">
        <v>4197172.74</v>
      </c>
      <c r="I173" s="126"/>
      <c r="J173" s="126"/>
      <c r="K173" s="126"/>
      <c r="L173" s="126"/>
      <c r="M173" s="126"/>
      <c r="N173" s="126"/>
      <c r="O173" s="126"/>
      <c r="P173" s="126"/>
      <c r="Q173" s="126"/>
      <c r="R173" s="126"/>
      <c r="S173" s="126"/>
      <c r="T173" s="126"/>
      <c r="U173" s="126"/>
    </row>
    <row r="174" ht="22.8" customHeight="1" spans="1:21">
      <c r="A174" s="129" t="s">
        <v>340</v>
      </c>
      <c r="B174" s="129" t="s">
        <v>326</v>
      </c>
      <c r="C174" s="129" t="s">
        <v>326</v>
      </c>
      <c r="D174" s="125" t="s">
        <v>401</v>
      </c>
      <c r="E174" s="130" t="s">
        <v>342</v>
      </c>
      <c r="F174" s="127">
        <v>556103.04</v>
      </c>
      <c r="G174" s="126">
        <v>556103.04</v>
      </c>
      <c r="H174" s="126">
        <v>556103.04</v>
      </c>
      <c r="I174" s="126"/>
      <c r="J174" s="126"/>
      <c r="K174" s="126"/>
      <c r="L174" s="126"/>
      <c r="M174" s="126"/>
      <c r="N174" s="126"/>
      <c r="O174" s="126"/>
      <c r="P174" s="126"/>
      <c r="Q174" s="126"/>
      <c r="R174" s="126"/>
      <c r="S174" s="126"/>
      <c r="T174" s="126"/>
      <c r="U174" s="126"/>
    </row>
    <row r="175" ht="22.8" customHeight="1" spans="1:21">
      <c r="A175" s="129" t="s">
        <v>343</v>
      </c>
      <c r="B175" s="129" t="s">
        <v>344</v>
      </c>
      <c r="C175" s="129" t="s">
        <v>315</v>
      </c>
      <c r="D175" s="125" t="s">
        <v>401</v>
      </c>
      <c r="E175" s="130" t="s">
        <v>351</v>
      </c>
      <c r="F175" s="127">
        <v>278051.52</v>
      </c>
      <c r="G175" s="126">
        <v>278051.52</v>
      </c>
      <c r="H175" s="126">
        <v>278051.52</v>
      </c>
      <c r="I175" s="126"/>
      <c r="J175" s="126"/>
      <c r="K175" s="126"/>
      <c r="L175" s="126"/>
      <c r="M175" s="126"/>
      <c r="N175" s="126"/>
      <c r="O175" s="126"/>
      <c r="P175" s="126"/>
      <c r="Q175" s="126"/>
      <c r="R175" s="126"/>
      <c r="S175" s="126"/>
      <c r="T175" s="126"/>
      <c r="U175" s="126"/>
    </row>
    <row r="176" ht="22.8" customHeight="1" spans="1:21">
      <c r="A176" s="129" t="s">
        <v>347</v>
      </c>
      <c r="B176" s="129" t="s">
        <v>315</v>
      </c>
      <c r="C176" s="129" t="s">
        <v>312</v>
      </c>
      <c r="D176" s="125" t="s">
        <v>401</v>
      </c>
      <c r="E176" s="130" t="s">
        <v>349</v>
      </c>
      <c r="F176" s="127">
        <v>417077.28</v>
      </c>
      <c r="G176" s="126">
        <v>417077.28</v>
      </c>
      <c r="H176" s="126">
        <v>417077.28</v>
      </c>
      <c r="I176" s="126"/>
      <c r="J176" s="126"/>
      <c r="K176" s="126"/>
      <c r="L176" s="126"/>
      <c r="M176" s="126"/>
      <c r="N176" s="126"/>
      <c r="O176" s="126"/>
      <c r="P176" s="126"/>
      <c r="Q176" s="126"/>
      <c r="R176" s="126"/>
      <c r="S176" s="126"/>
      <c r="T176" s="126"/>
      <c r="U176" s="126"/>
    </row>
    <row r="177" ht="29.3" customHeight="1" spans="1:21">
      <c r="A177" s="128"/>
      <c r="B177" s="128"/>
      <c r="C177" s="128"/>
      <c r="D177" s="124" t="s">
        <v>219</v>
      </c>
      <c r="E177" s="124" t="s">
        <v>220</v>
      </c>
      <c r="F177" s="134">
        <v>5707244.86</v>
      </c>
      <c r="G177" s="122">
        <v>5707244.86</v>
      </c>
      <c r="H177" s="122">
        <v>5707244.86</v>
      </c>
      <c r="I177" s="122">
        <v>0</v>
      </c>
      <c r="J177" s="122">
        <v>0</v>
      </c>
      <c r="K177" s="122">
        <v>0</v>
      </c>
      <c r="L177" s="122">
        <v>0</v>
      </c>
      <c r="M177" s="122"/>
      <c r="N177" s="122"/>
      <c r="O177" s="122"/>
      <c r="P177" s="122"/>
      <c r="Q177" s="122"/>
      <c r="R177" s="122"/>
      <c r="S177" s="122"/>
      <c r="T177" s="122"/>
      <c r="U177" s="122"/>
    </row>
    <row r="178" ht="22.8" customHeight="1" spans="1:21">
      <c r="A178" s="129" t="s">
        <v>311</v>
      </c>
      <c r="B178" s="129" t="s">
        <v>315</v>
      </c>
      <c r="C178" s="129" t="s">
        <v>315</v>
      </c>
      <c r="D178" s="125" t="s">
        <v>402</v>
      </c>
      <c r="E178" s="130" t="s">
        <v>319</v>
      </c>
      <c r="F178" s="127">
        <v>4372861.66</v>
      </c>
      <c r="G178" s="126">
        <v>4372861.66</v>
      </c>
      <c r="H178" s="126">
        <v>4372861.66</v>
      </c>
      <c r="I178" s="126"/>
      <c r="J178" s="126"/>
      <c r="K178" s="126"/>
      <c r="L178" s="126"/>
      <c r="M178" s="126"/>
      <c r="N178" s="126"/>
      <c r="O178" s="126"/>
      <c r="P178" s="126"/>
      <c r="Q178" s="126"/>
      <c r="R178" s="126"/>
      <c r="S178" s="126"/>
      <c r="T178" s="126"/>
      <c r="U178" s="126"/>
    </row>
    <row r="179" ht="22.8" customHeight="1" spans="1:21">
      <c r="A179" s="129" t="s">
        <v>340</v>
      </c>
      <c r="B179" s="129" t="s">
        <v>326</v>
      </c>
      <c r="C179" s="129" t="s">
        <v>326</v>
      </c>
      <c r="D179" s="125" t="s">
        <v>402</v>
      </c>
      <c r="E179" s="130" t="s">
        <v>342</v>
      </c>
      <c r="F179" s="127">
        <v>593059.2</v>
      </c>
      <c r="G179" s="126">
        <v>593059.2</v>
      </c>
      <c r="H179" s="126">
        <v>593059.2</v>
      </c>
      <c r="I179" s="126"/>
      <c r="J179" s="126"/>
      <c r="K179" s="126"/>
      <c r="L179" s="126"/>
      <c r="M179" s="126"/>
      <c r="N179" s="126"/>
      <c r="O179" s="126"/>
      <c r="P179" s="126"/>
      <c r="Q179" s="126"/>
      <c r="R179" s="126"/>
      <c r="S179" s="126"/>
      <c r="T179" s="126"/>
      <c r="U179" s="126"/>
    </row>
    <row r="180" ht="22.8" customHeight="1" spans="1:21">
      <c r="A180" s="129" t="s">
        <v>343</v>
      </c>
      <c r="B180" s="129" t="s">
        <v>344</v>
      </c>
      <c r="C180" s="129" t="s">
        <v>315</v>
      </c>
      <c r="D180" s="125" t="s">
        <v>402</v>
      </c>
      <c r="E180" s="130" t="s">
        <v>351</v>
      </c>
      <c r="F180" s="127">
        <v>296529.6</v>
      </c>
      <c r="G180" s="126">
        <v>296529.6</v>
      </c>
      <c r="H180" s="126">
        <v>296529.6</v>
      </c>
      <c r="I180" s="126"/>
      <c r="J180" s="126"/>
      <c r="K180" s="126"/>
      <c r="L180" s="126"/>
      <c r="M180" s="126"/>
      <c r="N180" s="126"/>
      <c r="O180" s="126"/>
      <c r="P180" s="126"/>
      <c r="Q180" s="126"/>
      <c r="R180" s="126"/>
      <c r="S180" s="126"/>
      <c r="T180" s="126"/>
      <c r="U180" s="126"/>
    </row>
    <row r="181" ht="22.8" customHeight="1" spans="1:21">
      <c r="A181" s="129" t="s">
        <v>347</v>
      </c>
      <c r="B181" s="129" t="s">
        <v>315</v>
      </c>
      <c r="C181" s="129" t="s">
        <v>312</v>
      </c>
      <c r="D181" s="125" t="s">
        <v>402</v>
      </c>
      <c r="E181" s="130" t="s">
        <v>349</v>
      </c>
      <c r="F181" s="127">
        <v>444794.4</v>
      </c>
      <c r="G181" s="126">
        <v>444794.4</v>
      </c>
      <c r="H181" s="126">
        <v>444794.4</v>
      </c>
      <c r="I181" s="126"/>
      <c r="J181" s="126"/>
      <c r="K181" s="126"/>
      <c r="L181" s="126"/>
      <c r="M181" s="126"/>
      <c r="N181" s="126"/>
      <c r="O181" s="126"/>
      <c r="P181" s="126"/>
      <c r="Q181" s="126"/>
      <c r="R181" s="126"/>
      <c r="S181" s="126"/>
      <c r="T181" s="126"/>
      <c r="U181" s="126"/>
    </row>
    <row r="182" ht="29.3" customHeight="1" spans="1:21">
      <c r="A182" s="128"/>
      <c r="B182" s="128"/>
      <c r="C182" s="128"/>
      <c r="D182" s="124" t="s">
        <v>221</v>
      </c>
      <c r="E182" s="124" t="s">
        <v>222</v>
      </c>
      <c r="F182" s="134">
        <v>3127555.07</v>
      </c>
      <c r="G182" s="122">
        <v>3127555.07</v>
      </c>
      <c r="H182" s="122">
        <v>3127555.07</v>
      </c>
      <c r="I182" s="122">
        <v>0</v>
      </c>
      <c r="J182" s="122">
        <v>0</v>
      </c>
      <c r="K182" s="122">
        <v>0</v>
      </c>
      <c r="L182" s="122">
        <v>0</v>
      </c>
      <c r="M182" s="122"/>
      <c r="N182" s="122"/>
      <c r="O182" s="122"/>
      <c r="P182" s="122"/>
      <c r="Q182" s="122"/>
      <c r="R182" s="122"/>
      <c r="S182" s="122"/>
      <c r="T182" s="122"/>
      <c r="U182" s="122"/>
    </row>
    <row r="183" ht="22.8" customHeight="1" spans="1:21">
      <c r="A183" s="129" t="s">
        <v>311</v>
      </c>
      <c r="B183" s="129" t="s">
        <v>315</v>
      </c>
      <c r="C183" s="129" t="s">
        <v>315</v>
      </c>
      <c r="D183" s="125" t="s">
        <v>403</v>
      </c>
      <c r="E183" s="130" t="s">
        <v>319</v>
      </c>
      <c r="F183" s="127">
        <v>2411549.63</v>
      </c>
      <c r="G183" s="126">
        <v>2411549.63</v>
      </c>
      <c r="H183" s="126">
        <v>2411549.63</v>
      </c>
      <c r="I183" s="126"/>
      <c r="J183" s="126"/>
      <c r="K183" s="126"/>
      <c r="L183" s="126"/>
      <c r="M183" s="126"/>
      <c r="N183" s="126"/>
      <c r="O183" s="126"/>
      <c r="P183" s="126"/>
      <c r="Q183" s="126"/>
      <c r="R183" s="126"/>
      <c r="S183" s="126"/>
      <c r="T183" s="126"/>
      <c r="U183" s="126"/>
    </row>
    <row r="184" ht="22.8" customHeight="1" spans="1:21">
      <c r="A184" s="129" t="s">
        <v>340</v>
      </c>
      <c r="B184" s="129" t="s">
        <v>326</v>
      </c>
      <c r="C184" s="129" t="s">
        <v>326</v>
      </c>
      <c r="D184" s="125" t="s">
        <v>403</v>
      </c>
      <c r="E184" s="130" t="s">
        <v>342</v>
      </c>
      <c r="F184" s="127">
        <v>318224.64</v>
      </c>
      <c r="G184" s="126">
        <v>318224.64</v>
      </c>
      <c r="H184" s="126">
        <v>318224.64</v>
      </c>
      <c r="I184" s="126"/>
      <c r="J184" s="126"/>
      <c r="K184" s="126"/>
      <c r="L184" s="126"/>
      <c r="M184" s="126"/>
      <c r="N184" s="126"/>
      <c r="O184" s="126"/>
      <c r="P184" s="126"/>
      <c r="Q184" s="126"/>
      <c r="R184" s="126"/>
      <c r="S184" s="126"/>
      <c r="T184" s="126"/>
      <c r="U184" s="126"/>
    </row>
    <row r="185" ht="22.8" customHeight="1" spans="1:21">
      <c r="A185" s="129" t="s">
        <v>343</v>
      </c>
      <c r="B185" s="129" t="s">
        <v>344</v>
      </c>
      <c r="C185" s="129" t="s">
        <v>315</v>
      </c>
      <c r="D185" s="125" t="s">
        <v>403</v>
      </c>
      <c r="E185" s="130" t="s">
        <v>351</v>
      </c>
      <c r="F185" s="127">
        <v>159112.32</v>
      </c>
      <c r="G185" s="126">
        <v>159112.32</v>
      </c>
      <c r="H185" s="126">
        <v>159112.32</v>
      </c>
      <c r="I185" s="126"/>
      <c r="J185" s="126"/>
      <c r="K185" s="126"/>
      <c r="L185" s="126"/>
      <c r="M185" s="126"/>
      <c r="N185" s="126"/>
      <c r="O185" s="126"/>
      <c r="P185" s="126"/>
      <c r="Q185" s="126"/>
      <c r="R185" s="126"/>
      <c r="S185" s="126"/>
      <c r="T185" s="126"/>
      <c r="U185" s="126"/>
    </row>
    <row r="186" ht="22.8" customHeight="1" spans="1:21">
      <c r="A186" s="129" t="s">
        <v>347</v>
      </c>
      <c r="B186" s="129" t="s">
        <v>315</v>
      </c>
      <c r="C186" s="129" t="s">
        <v>312</v>
      </c>
      <c r="D186" s="125" t="s">
        <v>403</v>
      </c>
      <c r="E186" s="130" t="s">
        <v>349</v>
      </c>
      <c r="F186" s="127">
        <v>238668.48</v>
      </c>
      <c r="G186" s="126">
        <v>238668.48</v>
      </c>
      <c r="H186" s="126">
        <v>238668.48</v>
      </c>
      <c r="I186" s="126"/>
      <c r="J186" s="126"/>
      <c r="K186" s="126"/>
      <c r="L186" s="126"/>
      <c r="M186" s="126"/>
      <c r="N186" s="126"/>
      <c r="O186" s="126"/>
      <c r="P186" s="126"/>
      <c r="Q186" s="126"/>
      <c r="R186" s="126"/>
      <c r="S186" s="126"/>
      <c r="T186" s="126"/>
      <c r="U186" s="126"/>
    </row>
    <row r="187" ht="29.3" customHeight="1" spans="1:21">
      <c r="A187" s="128"/>
      <c r="B187" s="128"/>
      <c r="C187" s="128"/>
      <c r="D187" s="124" t="s">
        <v>223</v>
      </c>
      <c r="E187" s="124" t="s">
        <v>224</v>
      </c>
      <c r="F187" s="134">
        <v>1900701.74</v>
      </c>
      <c r="G187" s="122">
        <v>1900701.74</v>
      </c>
      <c r="H187" s="122">
        <v>1900701.74</v>
      </c>
      <c r="I187" s="122">
        <v>0</v>
      </c>
      <c r="J187" s="122">
        <v>0</v>
      </c>
      <c r="K187" s="122">
        <v>0</v>
      </c>
      <c r="L187" s="122">
        <v>0</v>
      </c>
      <c r="M187" s="122"/>
      <c r="N187" s="122"/>
      <c r="O187" s="122"/>
      <c r="P187" s="122"/>
      <c r="Q187" s="122"/>
      <c r="R187" s="122"/>
      <c r="S187" s="122"/>
      <c r="T187" s="122"/>
      <c r="U187" s="122"/>
    </row>
    <row r="188" ht="22.8" customHeight="1" spans="1:21">
      <c r="A188" s="129" t="s">
        <v>311</v>
      </c>
      <c r="B188" s="129" t="s">
        <v>315</v>
      </c>
      <c r="C188" s="129" t="s">
        <v>315</v>
      </c>
      <c r="D188" s="125" t="s">
        <v>404</v>
      </c>
      <c r="E188" s="130" t="s">
        <v>319</v>
      </c>
      <c r="F188" s="127">
        <v>1444406.06</v>
      </c>
      <c r="G188" s="126">
        <v>1444406.06</v>
      </c>
      <c r="H188" s="126">
        <v>1444406.06</v>
      </c>
      <c r="I188" s="126"/>
      <c r="J188" s="126"/>
      <c r="K188" s="126"/>
      <c r="L188" s="126"/>
      <c r="M188" s="126"/>
      <c r="N188" s="126"/>
      <c r="O188" s="126"/>
      <c r="P188" s="126"/>
      <c r="Q188" s="126"/>
      <c r="R188" s="126"/>
      <c r="S188" s="126"/>
      <c r="T188" s="126"/>
      <c r="U188" s="126"/>
    </row>
    <row r="189" ht="22.8" customHeight="1" spans="1:21">
      <c r="A189" s="129" t="s">
        <v>340</v>
      </c>
      <c r="B189" s="129" t="s">
        <v>326</v>
      </c>
      <c r="C189" s="129" t="s">
        <v>326</v>
      </c>
      <c r="D189" s="125" t="s">
        <v>404</v>
      </c>
      <c r="E189" s="130" t="s">
        <v>342</v>
      </c>
      <c r="F189" s="127">
        <v>202798.08</v>
      </c>
      <c r="G189" s="126">
        <v>202798.08</v>
      </c>
      <c r="H189" s="126">
        <v>202798.08</v>
      </c>
      <c r="I189" s="126"/>
      <c r="J189" s="126"/>
      <c r="K189" s="126"/>
      <c r="L189" s="126"/>
      <c r="M189" s="126"/>
      <c r="N189" s="126"/>
      <c r="O189" s="126"/>
      <c r="P189" s="126"/>
      <c r="Q189" s="126"/>
      <c r="R189" s="126"/>
      <c r="S189" s="126"/>
      <c r="T189" s="126"/>
      <c r="U189" s="126"/>
    </row>
    <row r="190" ht="22.8" customHeight="1" spans="1:21">
      <c r="A190" s="129" t="s">
        <v>343</v>
      </c>
      <c r="B190" s="129" t="s">
        <v>344</v>
      </c>
      <c r="C190" s="129" t="s">
        <v>315</v>
      </c>
      <c r="D190" s="125" t="s">
        <v>404</v>
      </c>
      <c r="E190" s="130" t="s">
        <v>351</v>
      </c>
      <c r="F190" s="127">
        <v>101399.04</v>
      </c>
      <c r="G190" s="126">
        <v>101399.04</v>
      </c>
      <c r="H190" s="126">
        <v>101399.04</v>
      </c>
      <c r="I190" s="126"/>
      <c r="J190" s="126"/>
      <c r="K190" s="126"/>
      <c r="L190" s="126"/>
      <c r="M190" s="126"/>
      <c r="N190" s="126"/>
      <c r="O190" s="126"/>
      <c r="P190" s="126"/>
      <c r="Q190" s="126"/>
      <c r="R190" s="126"/>
      <c r="S190" s="126"/>
      <c r="T190" s="126"/>
      <c r="U190" s="126"/>
    </row>
    <row r="191" ht="22.8" customHeight="1" spans="1:21">
      <c r="A191" s="129" t="s">
        <v>347</v>
      </c>
      <c r="B191" s="129" t="s">
        <v>315</v>
      </c>
      <c r="C191" s="129" t="s">
        <v>312</v>
      </c>
      <c r="D191" s="125" t="s">
        <v>404</v>
      </c>
      <c r="E191" s="130" t="s">
        <v>349</v>
      </c>
      <c r="F191" s="127">
        <v>152098.56</v>
      </c>
      <c r="G191" s="126">
        <v>152098.56</v>
      </c>
      <c r="H191" s="126">
        <v>152098.56</v>
      </c>
      <c r="I191" s="126"/>
      <c r="J191" s="126"/>
      <c r="K191" s="126"/>
      <c r="L191" s="126"/>
      <c r="M191" s="126"/>
      <c r="N191" s="126"/>
      <c r="O191" s="126"/>
      <c r="P191" s="126"/>
      <c r="Q191" s="126"/>
      <c r="R191" s="126"/>
      <c r="S191" s="126"/>
      <c r="T191" s="126"/>
      <c r="U191" s="126"/>
    </row>
    <row r="192" ht="29.3" customHeight="1" spans="1:21">
      <c r="A192" s="128"/>
      <c r="B192" s="128"/>
      <c r="C192" s="128"/>
      <c r="D192" s="124" t="s">
        <v>225</v>
      </c>
      <c r="E192" s="124" t="s">
        <v>226</v>
      </c>
      <c r="F192" s="134">
        <v>2465793.44</v>
      </c>
      <c r="G192" s="122">
        <v>2465793.44</v>
      </c>
      <c r="H192" s="122">
        <v>2465793.44</v>
      </c>
      <c r="I192" s="122">
        <v>0</v>
      </c>
      <c r="J192" s="122">
        <v>0</v>
      </c>
      <c r="K192" s="122">
        <v>0</v>
      </c>
      <c r="L192" s="122">
        <v>0</v>
      </c>
      <c r="M192" s="122"/>
      <c r="N192" s="122"/>
      <c r="O192" s="122"/>
      <c r="P192" s="122"/>
      <c r="Q192" s="122"/>
      <c r="R192" s="122"/>
      <c r="S192" s="122"/>
      <c r="T192" s="122"/>
      <c r="U192" s="122"/>
    </row>
    <row r="193" ht="22.8" customHeight="1" spans="1:21">
      <c r="A193" s="129" t="s">
        <v>311</v>
      </c>
      <c r="B193" s="129" t="s">
        <v>315</v>
      </c>
      <c r="C193" s="129" t="s">
        <v>315</v>
      </c>
      <c r="D193" s="125" t="s">
        <v>405</v>
      </c>
      <c r="E193" s="130" t="s">
        <v>319</v>
      </c>
      <c r="F193" s="127">
        <v>1898672.48</v>
      </c>
      <c r="G193" s="126">
        <v>1898672.48</v>
      </c>
      <c r="H193" s="126">
        <v>1898672.48</v>
      </c>
      <c r="I193" s="126"/>
      <c r="J193" s="126"/>
      <c r="K193" s="126"/>
      <c r="L193" s="126"/>
      <c r="M193" s="126"/>
      <c r="N193" s="126"/>
      <c r="O193" s="126"/>
      <c r="P193" s="126"/>
      <c r="Q193" s="126"/>
      <c r="R193" s="126"/>
      <c r="S193" s="126"/>
      <c r="T193" s="126"/>
      <c r="U193" s="126"/>
    </row>
    <row r="194" ht="22.8" customHeight="1" spans="1:21">
      <c r="A194" s="129" t="s">
        <v>340</v>
      </c>
      <c r="B194" s="129" t="s">
        <v>326</v>
      </c>
      <c r="C194" s="129" t="s">
        <v>326</v>
      </c>
      <c r="D194" s="125" t="s">
        <v>405</v>
      </c>
      <c r="E194" s="130" t="s">
        <v>342</v>
      </c>
      <c r="F194" s="127">
        <v>252053.76</v>
      </c>
      <c r="G194" s="126">
        <v>252053.76</v>
      </c>
      <c r="H194" s="126">
        <v>252053.76</v>
      </c>
      <c r="I194" s="126"/>
      <c r="J194" s="126"/>
      <c r="K194" s="126"/>
      <c r="L194" s="126"/>
      <c r="M194" s="126"/>
      <c r="N194" s="126"/>
      <c r="O194" s="126"/>
      <c r="P194" s="126"/>
      <c r="Q194" s="126"/>
      <c r="R194" s="126"/>
      <c r="S194" s="126"/>
      <c r="T194" s="126"/>
      <c r="U194" s="126"/>
    </row>
    <row r="195" ht="22.8" customHeight="1" spans="1:21">
      <c r="A195" s="129" t="s">
        <v>343</v>
      </c>
      <c r="B195" s="129" t="s">
        <v>344</v>
      </c>
      <c r="C195" s="129" t="s">
        <v>315</v>
      </c>
      <c r="D195" s="125" t="s">
        <v>405</v>
      </c>
      <c r="E195" s="130" t="s">
        <v>351</v>
      </c>
      <c r="F195" s="127">
        <v>126026.88</v>
      </c>
      <c r="G195" s="126">
        <v>126026.88</v>
      </c>
      <c r="H195" s="126">
        <v>126026.88</v>
      </c>
      <c r="I195" s="126"/>
      <c r="J195" s="126"/>
      <c r="K195" s="126"/>
      <c r="L195" s="126"/>
      <c r="M195" s="126"/>
      <c r="N195" s="126"/>
      <c r="O195" s="126"/>
      <c r="P195" s="126"/>
      <c r="Q195" s="126"/>
      <c r="R195" s="126"/>
      <c r="S195" s="126"/>
      <c r="T195" s="126"/>
      <c r="U195" s="126"/>
    </row>
    <row r="196" ht="22.8" customHeight="1" spans="1:21">
      <c r="A196" s="129" t="s">
        <v>347</v>
      </c>
      <c r="B196" s="129" t="s">
        <v>315</v>
      </c>
      <c r="C196" s="129" t="s">
        <v>312</v>
      </c>
      <c r="D196" s="125" t="s">
        <v>405</v>
      </c>
      <c r="E196" s="130" t="s">
        <v>349</v>
      </c>
      <c r="F196" s="127">
        <v>189040.32</v>
      </c>
      <c r="G196" s="126">
        <v>189040.32</v>
      </c>
      <c r="H196" s="126">
        <v>189040.32</v>
      </c>
      <c r="I196" s="126"/>
      <c r="J196" s="126"/>
      <c r="K196" s="126"/>
      <c r="L196" s="126"/>
      <c r="M196" s="126"/>
      <c r="N196" s="126"/>
      <c r="O196" s="126"/>
      <c r="P196" s="126"/>
      <c r="Q196" s="126"/>
      <c r="R196" s="126"/>
      <c r="S196" s="126"/>
      <c r="T196" s="126"/>
      <c r="U196" s="126"/>
    </row>
    <row r="197" ht="29.3" customHeight="1" spans="1:21">
      <c r="A197" s="128"/>
      <c r="B197" s="128"/>
      <c r="C197" s="128"/>
      <c r="D197" s="124" t="s">
        <v>227</v>
      </c>
      <c r="E197" s="124" t="s">
        <v>228</v>
      </c>
      <c r="F197" s="134">
        <v>3416356.77</v>
      </c>
      <c r="G197" s="122">
        <v>3416356.77</v>
      </c>
      <c r="H197" s="122">
        <v>3416356.77</v>
      </c>
      <c r="I197" s="122">
        <v>0</v>
      </c>
      <c r="J197" s="122">
        <v>0</v>
      </c>
      <c r="K197" s="122">
        <v>0</v>
      </c>
      <c r="L197" s="122">
        <v>0</v>
      </c>
      <c r="M197" s="122"/>
      <c r="N197" s="122"/>
      <c r="O197" s="122"/>
      <c r="P197" s="122"/>
      <c r="Q197" s="122"/>
      <c r="R197" s="122"/>
      <c r="S197" s="122"/>
      <c r="T197" s="122"/>
      <c r="U197" s="122"/>
    </row>
    <row r="198" ht="22.8" customHeight="1" spans="1:21">
      <c r="A198" s="129" t="s">
        <v>311</v>
      </c>
      <c r="B198" s="129" t="s">
        <v>315</v>
      </c>
      <c r="C198" s="129" t="s">
        <v>320</v>
      </c>
      <c r="D198" s="125" t="s">
        <v>406</v>
      </c>
      <c r="E198" s="130" t="s">
        <v>322</v>
      </c>
      <c r="F198" s="127">
        <v>2615420.13</v>
      </c>
      <c r="G198" s="126">
        <v>2615420.13</v>
      </c>
      <c r="H198" s="126">
        <v>2615420.13</v>
      </c>
      <c r="I198" s="126"/>
      <c r="J198" s="126"/>
      <c r="K198" s="126"/>
      <c r="L198" s="126"/>
      <c r="M198" s="126"/>
      <c r="N198" s="126"/>
      <c r="O198" s="126"/>
      <c r="P198" s="126"/>
      <c r="Q198" s="126"/>
      <c r="R198" s="126"/>
      <c r="S198" s="126"/>
      <c r="T198" s="126"/>
      <c r="U198" s="126"/>
    </row>
    <row r="199" ht="22.8" customHeight="1" spans="1:21">
      <c r="A199" s="129" t="s">
        <v>340</v>
      </c>
      <c r="B199" s="129" t="s">
        <v>326</v>
      </c>
      <c r="C199" s="129" t="s">
        <v>326</v>
      </c>
      <c r="D199" s="125" t="s">
        <v>406</v>
      </c>
      <c r="E199" s="130" t="s">
        <v>342</v>
      </c>
      <c r="F199" s="127">
        <v>355971.84</v>
      </c>
      <c r="G199" s="126">
        <v>355971.84</v>
      </c>
      <c r="H199" s="126">
        <v>355971.84</v>
      </c>
      <c r="I199" s="126"/>
      <c r="J199" s="126"/>
      <c r="K199" s="126"/>
      <c r="L199" s="126"/>
      <c r="M199" s="126"/>
      <c r="N199" s="126"/>
      <c r="O199" s="126"/>
      <c r="P199" s="126"/>
      <c r="Q199" s="126"/>
      <c r="R199" s="126"/>
      <c r="S199" s="126"/>
      <c r="T199" s="126"/>
      <c r="U199" s="126"/>
    </row>
    <row r="200" ht="22.8" customHeight="1" spans="1:21">
      <c r="A200" s="129" t="s">
        <v>343</v>
      </c>
      <c r="B200" s="129" t="s">
        <v>344</v>
      </c>
      <c r="C200" s="129" t="s">
        <v>315</v>
      </c>
      <c r="D200" s="125" t="s">
        <v>406</v>
      </c>
      <c r="E200" s="130" t="s">
        <v>351</v>
      </c>
      <c r="F200" s="127">
        <v>177985.92</v>
      </c>
      <c r="G200" s="126">
        <v>177985.92</v>
      </c>
      <c r="H200" s="126">
        <v>177985.92</v>
      </c>
      <c r="I200" s="126"/>
      <c r="J200" s="126"/>
      <c r="K200" s="126"/>
      <c r="L200" s="126"/>
      <c r="M200" s="126"/>
      <c r="N200" s="126"/>
      <c r="O200" s="126"/>
      <c r="P200" s="126"/>
      <c r="Q200" s="126"/>
      <c r="R200" s="126"/>
      <c r="S200" s="126"/>
      <c r="T200" s="126"/>
      <c r="U200" s="126"/>
    </row>
    <row r="201" ht="22.8" customHeight="1" spans="1:21">
      <c r="A201" s="129" t="s">
        <v>347</v>
      </c>
      <c r="B201" s="129" t="s">
        <v>315</v>
      </c>
      <c r="C201" s="129" t="s">
        <v>312</v>
      </c>
      <c r="D201" s="125" t="s">
        <v>406</v>
      </c>
      <c r="E201" s="130" t="s">
        <v>349</v>
      </c>
      <c r="F201" s="127">
        <v>266978.88</v>
      </c>
      <c r="G201" s="126">
        <v>266978.88</v>
      </c>
      <c r="H201" s="126">
        <v>266978.88</v>
      </c>
      <c r="I201" s="126"/>
      <c r="J201" s="126"/>
      <c r="K201" s="126"/>
      <c r="L201" s="126"/>
      <c r="M201" s="126"/>
      <c r="N201" s="126"/>
      <c r="O201" s="126"/>
      <c r="P201" s="126"/>
      <c r="Q201" s="126"/>
      <c r="R201" s="126"/>
      <c r="S201" s="126"/>
      <c r="T201" s="126"/>
      <c r="U201" s="126"/>
    </row>
    <row r="202" ht="29.3" customHeight="1" spans="1:21">
      <c r="A202" s="128"/>
      <c r="B202" s="128"/>
      <c r="C202" s="128"/>
      <c r="D202" s="124" t="s">
        <v>229</v>
      </c>
      <c r="E202" s="124" t="s">
        <v>230</v>
      </c>
      <c r="F202" s="134">
        <v>4719776.91</v>
      </c>
      <c r="G202" s="122">
        <v>4719776.91</v>
      </c>
      <c r="H202" s="122">
        <v>4719776.91</v>
      </c>
      <c r="I202" s="122">
        <v>0</v>
      </c>
      <c r="J202" s="122">
        <v>0</v>
      </c>
      <c r="K202" s="122">
        <v>0</v>
      </c>
      <c r="L202" s="122">
        <v>0</v>
      </c>
      <c r="M202" s="122"/>
      <c r="N202" s="122"/>
      <c r="O202" s="122"/>
      <c r="P202" s="122"/>
      <c r="Q202" s="122"/>
      <c r="R202" s="122"/>
      <c r="S202" s="122"/>
      <c r="T202" s="122"/>
      <c r="U202" s="122"/>
    </row>
    <row r="203" ht="22.8" customHeight="1" spans="1:21">
      <c r="A203" s="129" t="s">
        <v>311</v>
      </c>
      <c r="B203" s="129" t="s">
        <v>315</v>
      </c>
      <c r="C203" s="129" t="s">
        <v>315</v>
      </c>
      <c r="D203" s="125" t="s">
        <v>407</v>
      </c>
      <c r="E203" s="130" t="s">
        <v>319</v>
      </c>
      <c r="F203" s="127">
        <v>3632946.99</v>
      </c>
      <c r="G203" s="126">
        <v>3632946.99</v>
      </c>
      <c r="H203" s="126">
        <v>3632946.99</v>
      </c>
      <c r="I203" s="126"/>
      <c r="J203" s="126"/>
      <c r="K203" s="126"/>
      <c r="L203" s="126"/>
      <c r="M203" s="126"/>
      <c r="N203" s="126"/>
      <c r="O203" s="126"/>
      <c r="P203" s="126"/>
      <c r="Q203" s="126"/>
      <c r="R203" s="126"/>
      <c r="S203" s="126"/>
      <c r="T203" s="126"/>
      <c r="U203" s="126"/>
    </row>
    <row r="204" ht="22.8" customHeight="1" spans="1:21">
      <c r="A204" s="129" t="s">
        <v>340</v>
      </c>
      <c r="B204" s="129" t="s">
        <v>326</v>
      </c>
      <c r="C204" s="129" t="s">
        <v>326</v>
      </c>
      <c r="D204" s="125" t="s">
        <v>407</v>
      </c>
      <c r="E204" s="130" t="s">
        <v>342</v>
      </c>
      <c r="F204" s="127">
        <v>483035.52</v>
      </c>
      <c r="G204" s="126">
        <v>483035.52</v>
      </c>
      <c r="H204" s="126">
        <v>483035.52</v>
      </c>
      <c r="I204" s="126"/>
      <c r="J204" s="126"/>
      <c r="K204" s="126"/>
      <c r="L204" s="126"/>
      <c r="M204" s="126"/>
      <c r="N204" s="126"/>
      <c r="O204" s="126"/>
      <c r="P204" s="126"/>
      <c r="Q204" s="126"/>
      <c r="R204" s="126"/>
      <c r="S204" s="126"/>
      <c r="T204" s="126"/>
      <c r="U204" s="126"/>
    </row>
    <row r="205" ht="22.8" customHeight="1" spans="1:21">
      <c r="A205" s="129" t="s">
        <v>343</v>
      </c>
      <c r="B205" s="129" t="s">
        <v>344</v>
      </c>
      <c r="C205" s="129" t="s">
        <v>315</v>
      </c>
      <c r="D205" s="125" t="s">
        <v>407</v>
      </c>
      <c r="E205" s="130" t="s">
        <v>351</v>
      </c>
      <c r="F205" s="127">
        <v>241517.76</v>
      </c>
      <c r="G205" s="126">
        <v>241517.76</v>
      </c>
      <c r="H205" s="126">
        <v>241517.76</v>
      </c>
      <c r="I205" s="126"/>
      <c r="J205" s="126"/>
      <c r="K205" s="126"/>
      <c r="L205" s="126"/>
      <c r="M205" s="126"/>
      <c r="N205" s="126"/>
      <c r="O205" s="126"/>
      <c r="P205" s="126"/>
      <c r="Q205" s="126"/>
      <c r="R205" s="126"/>
      <c r="S205" s="126"/>
      <c r="T205" s="126"/>
      <c r="U205" s="126"/>
    </row>
    <row r="206" ht="22.8" customHeight="1" spans="1:21">
      <c r="A206" s="129" t="s">
        <v>347</v>
      </c>
      <c r="B206" s="129" t="s">
        <v>315</v>
      </c>
      <c r="C206" s="129" t="s">
        <v>312</v>
      </c>
      <c r="D206" s="125" t="s">
        <v>407</v>
      </c>
      <c r="E206" s="130" t="s">
        <v>349</v>
      </c>
      <c r="F206" s="127">
        <v>362276.64</v>
      </c>
      <c r="G206" s="126">
        <v>362276.64</v>
      </c>
      <c r="H206" s="126">
        <v>362276.64</v>
      </c>
      <c r="I206" s="126"/>
      <c r="J206" s="126"/>
      <c r="K206" s="126"/>
      <c r="L206" s="126"/>
      <c r="M206" s="126"/>
      <c r="N206" s="126"/>
      <c r="O206" s="126"/>
      <c r="P206" s="126"/>
      <c r="Q206" s="126"/>
      <c r="R206" s="126"/>
      <c r="S206" s="126"/>
      <c r="T206" s="126"/>
      <c r="U206" s="126"/>
    </row>
    <row r="207" ht="29.3" customHeight="1" spans="1:21">
      <c r="A207" s="128"/>
      <c r="B207" s="128"/>
      <c r="C207" s="128"/>
      <c r="D207" s="124" t="s">
        <v>231</v>
      </c>
      <c r="E207" s="124" t="s">
        <v>232</v>
      </c>
      <c r="F207" s="134">
        <v>10437750.82</v>
      </c>
      <c r="G207" s="122">
        <v>10437750.82</v>
      </c>
      <c r="H207" s="122">
        <v>10437750.82</v>
      </c>
      <c r="I207" s="122">
        <v>0</v>
      </c>
      <c r="J207" s="122">
        <v>0</v>
      </c>
      <c r="K207" s="122">
        <v>0</v>
      </c>
      <c r="L207" s="122">
        <v>0</v>
      </c>
      <c r="M207" s="122"/>
      <c r="N207" s="122"/>
      <c r="O207" s="122"/>
      <c r="P207" s="122"/>
      <c r="Q207" s="122"/>
      <c r="R207" s="122"/>
      <c r="S207" s="122"/>
      <c r="T207" s="122"/>
      <c r="U207" s="122"/>
    </row>
    <row r="208" ht="22.8" customHeight="1" spans="1:21">
      <c r="A208" s="129" t="s">
        <v>311</v>
      </c>
      <c r="B208" s="129" t="s">
        <v>315</v>
      </c>
      <c r="C208" s="129" t="s">
        <v>320</v>
      </c>
      <c r="D208" s="125" t="s">
        <v>408</v>
      </c>
      <c r="E208" s="130" t="s">
        <v>322</v>
      </c>
      <c r="F208" s="127">
        <v>8015414.5</v>
      </c>
      <c r="G208" s="126">
        <v>8015414.5</v>
      </c>
      <c r="H208" s="126">
        <v>8015414.5</v>
      </c>
      <c r="I208" s="126"/>
      <c r="J208" s="126"/>
      <c r="K208" s="126"/>
      <c r="L208" s="126"/>
      <c r="M208" s="126"/>
      <c r="N208" s="126"/>
      <c r="O208" s="126"/>
      <c r="P208" s="126"/>
      <c r="Q208" s="126"/>
      <c r="R208" s="126"/>
      <c r="S208" s="126"/>
      <c r="T208" s="126"/>
      <c r="U208" s="126"/>
    </row>
    <row r="209" ht="22.8" customHeight="1" spans="1:21">
      <c r="A209" s="129" t="s">
        <v>340</v>
      </c>
      <c r="B209" s="129" t="s">
        <v>326</v>
      </c>
      <c r="C209" s="129" t="s">
        <v>326</v>
      </c>
      <c r="D209" s="125" t="s">
        <v>408</v>
      </c>
      <c r="E209" s="130" t="s">
        <v>342</v>
      </c>
      <c r="F209" s="127">
        <v>1076593.92</v>
      </c>
      <c r="G209" s="126">
        <v>1076593.92</v>
      </c>
      <c r="H209" s="126">
        <v>1076593.92</v>
      </c>
      <c r="I209" s="126"/>
      <c r="J209" s="126"/>
      <c r="K209" s="126"/>
      <c r="L209" s="126"/>
      <c r="M209" s="126"/>
      <c r="N209" s="126"/>
      <c r="O209" s="126"/>
      <c r="P209" s="126"/>
      <c r="Q209" s="126"/>
      <c r="R209" s="126"/>
      <c r="S209" s="126"/>
      <c r="T209" s="126"/>
      <c r="U209" s="126"/>
    </row>
    <row r="210" ht="22.8" customHeight="1" spans="1:21">
      <c r="A210" s="129" t="s">
        <v>343</v>
      </c>
      <c r="B210" s="129" t="s">
        <v>344</v>
      </c>
      <c r="C210" s="129" t="s">
        <v>315</v>
      </c>
      <c r="D210" s="125" t="s">
        <v>408</v>
      </c>
      <c r="E210" s="130" t="s">
        <v>351</v>
      </c>
      <c r="F210" s="127">
        <v>538296.96</v>
      </c>
      <c r="G210" s="126">
        <v>538296.96</v>
      </c>
      <c r="H210" s="126">
        <v>538296.96</v>
      </c>
      <c r="I210" s="126"/>
      <c r="J210" s="126"/>
      <c r="K210" s="126"/>
      <c r="L210" s="126"/>
      <c r="M210" s="126"/>
      <c r="N210" s="126"/>
      <c r="O210" s="126"/>
      <c r="P210" s="126"/>
      <c r="Q210" s="126"/>
      <c r="R210" s="126"/>
      <c r="S210" s="126"/>
      <c r="T210" s="126"/>
      <c r="U210" s="126"/>
    </row>
    <row r="211" ht="22.8" customHeight="1" spans="1:21">
      <c r="A211" s="129" t="s">
        <v>347</v>
      </c>
      <c r="B211" s="129" t="s">
        <v>315</v>
      </c>
      <c r="C211" s="129" t="s">
        <v>312</v>
      </c>
      <c r="D211" s="125" t="s">
        <v>408</v>
      </c>
      <c r="E211" s="130" t="s">
        <v>349</v>
      </c>
      <c r="F211" s="127">
        <v>807445.44</v>
      </c>
      <c r="G211" s="126">
        <v>807445.44</v>
      </c>
      <c r="H211" s="126">
        <v>807445.44</v>
      </c>
      <c r="I211" s="126"/>
      <c r="J211" s="126"/>
      <c r="K211" s="126"/>
      <c r="L211" s="126"/>
      <c r="M211" s="126"/>
      <c r="N211" s="126"/>
      <c r="O211" s="126"/>
      <c r="P211" s="126"/>
      <c r="Q211" s="126"/>
      <c r="R211" s="126"/>
      <c r="S211" s="126"/>
      <c r="T211" s="126"/>
      <c r="U211" s="126"/>
    </row>
    <row r="212" ht="29.3" customHeight="1" spans="1:21">
      <c r="A212" s="128"/>
      <c r="B212" s="128"/>
      <c r="C212" s="128"/>
      <c r="D212" s="124" t="s">
        <v>233</v>
      </c>
      <c r="E212" s="124" t="s">
        <v>234</v>
      </c>
      <c r="F212" s="134">
        <v>11533054.98</v>
      </c>
      <c r="G212" s="122">
        <v>11533054.98</v>
      </c>
      <c r="H212" s="122">
        <v>11533054.98</v>
      </c>
      <c r="I212" s="122">
        <v>0</v>
      </c>
      <c r="J212" s="122">
        <v>0</v>
      </c>
      <c r="K212" s="122">
        <v>0</v>
      </c>
      <c r="L212" s="122">
        <v>0</v>
      </c>
      <c r="M212" s="122"/>
      <c r="N212" s="122"/>
      <c r="O212" s="122"/>
      <c r="P212" s="122"/>
      <c r="Q212" s="122"/>
      <c r="R212" s="122"/>
      <c r="S212" s="122"/>
      <c r="T212" s="122"/>
      <c r="U212" s="122"/>
    </row>
    <row r="213" ht="22.8" customHeight="1" spans="1:21">
      <c r="A213" s="129" t="s">
        <v>311</v>
      </c>
      <c r="B213" s="129" t="s">
        <v>315</v>
      </c>
      <c r="C213" s="129" t="s">
        <v>315</v>
      </c>
      <c r="D213" s="125" t="s">
        <v>409</v>
      </c>
      <c r="E213" s="130" t="s">
        <v>319</v>
      </c>
      <c r="F213" s="127">
        <v>8896684.26</v>
      </c>
      <c r="G213" s="126">
        <v>8896684.26</v>
      </c>
      <c r="H213" s="126">
        <v>8896684.26</v>
      </c>
      <c r="I213" s="126"/>
      <c r="J213" s="126"/>
      <c r="K213" s="126"/>
      <c r="L213" s="126"/>
      <c r="M213" s="126"/>
      <c r="N213" s="126"/>
      <c r="O213" s="126"/>
      <c r="P213" s="126"/>
      <c r="Q213" s="126"/>
      <c r="R213" s="126"/>
      <c r="S213" s="126"/>
      <c r="T213" s="126"/>
      <c r="U213" s="126"/>
    </row>
    <row r="214" ht="22.8" customHeight="1" spans="1:21">
      <c r="A214" s="129" t="s">
        <v>340</v>
      </c>
      <c r="B214" s="129" t="s">
        <v>326</v>
      </c>
      <c r="C214" s="129" t="s">
        <v>326</v>
      </c>
      <c r="D214" s="125" t="s">
        <v>409</v>
      </c>
      <c r="E214" s="130" t="s">
        <v>342</v>
      </c>
      <c r="F214" s="127">
        <v>1171720.32</v>
      </c>
      <c r="G214" s="126">
        <v>1171720.32</v>
      </c>
      <c r="H214" s="126">
        <v>1171720.32</v>
      </c>
      <c r="I214" s="126"/>
      <c r="J214" s="126"/>
      <c r="K214" s="126"/>
      <c r="L214" s="126"/>
      <c r="M214" s="126"/>
      <c r="N214" s="126"/>
      <c r="O214" s="126"/>
      <c r="P214" s="126"/>
      <c r="Q214" s="126"/>
      <c r="R214" s="126"/>
      <c r="S214" s="126"/>
      <c r="T214" s="126"/>
      <c r="U214" s="126"/>
    </row>
    <row r="215" ht="22.8" customHeight="1" spans="1:21">
      <c r="A215" s="129" t="s">
        <v>343</v>
      </c>
      <c r="B215" s="129" t="s">
        <v>344</v>
      </c>
      <c r="C215" s="129" t="s">
        <v>315</v>
      </c>
      <c r="D215" s="125" t="s">
        <v>409</v>
      </c>
      <c r="E215" s="130" t="s">
        <v>351</v>
      </c>
      <c r="F215" s="127">
        <v>585860.16</v>
      </c>
      <c r="G215" s="126">
        <v>585860.16</v>
      </c>
      <c r="H215" s="126">
        <v>585860.16</v>
      </c>
      <c r="I215" s="126"/>
      <c r="J215" s="126"/>
      <c r="K215" s="126"/>
      <c r="L215" s="126"/>
      <c r="M215" s="126"/>
      <c r="N215" s="126"/>
      <c r="O215" s="126"/>
      <c r="P215" s="126"/>
      <c r="Q215" s="126"/>
      <c r="R215" s="126"/>
      <c r="S215" s="126"/>
      <c r="T215" s="126"/>
      <c r="U215" s="126"/>
    </row>
    <row r="216" ht="22.8" customHeight="1" spans="1:21">
      <c r="A216" s="129" t="s">
        <v>347</v>
      </c>
      <c r="B216" s="129" t="s">
        <v>315</v>
      </c>
      <c r="C216" s="129" t="s">
        <v>312</v>
      </c>
      <c r="D216" s="125" t="s">
        <v>409</v>
      </c>
      <c r="E216" s="130" t="s">
        <v>349</v>
      </c>
      <c r="F216" s="127">
        <v>878790.24</v>
      </c>
      <c r="G216" s="126">
        <v>878790.24</v>
      </c>
      <c r="H216" s="126">
        <v>878790.24</v>
      </c>
      <c r="I216" s="126"/>
      <c r="J216" s="126"/>
      <c r="K216" s="126"/>
      <c r="L216" s="126"/>
      <c r="M216" s="126"/>
      <c r="N216" s="126"/>
      <c r="O216" s="126"/>
      <c r="P216" s="126"/>
      <c r="Q216" s="126"/>
      <c r="R216" s="126"/>
      <c r="S216" s="126"/>
      <c r="T216" s="126"/>
      <c r="U216" s="126"/>
    </row>
    <row r="217" ht="29.3" customHeight="1" spans="1:21">
      <c r="A217" s="128"/>
      <c r="B217" s="128"/>
      <c r="C217" s="128"/>
      <c r="D217" s="124" t="s">
        <v>235</v>
      </c>
      <c r="E217" s="124" t="s">
        <v>236</v>
      </c>
      <c r="F217" s="134">
        <v>5694740.46</v>
      </c>
      <c r="G217" s="122">
        <v>5694740.46</v>
      </c>
      <c r="H217" s="122">
        <v>5694740.46</v>
      </c>
      <c r="I217" s="122">
        <v>0</v>
      </c>
      <c r="J217" s="122">
        <v>0</v>
      </c>
      <c r="K217" s="122">
        <v>0</v>
      </c>
      <c r="L217" s="122">
        <v>0</v>
      </c>
      <c r="M217" s="122"/>
      <c r="N217" s="122"/>
      <c r="O217" s="122"/>
      <c r="P217" s="122"/>
      <c r="Q217" s="122"/>
      <c r="R217" s="122"/>
      <c r="S217" s="122"/>
      <c r="T217" s="122"/>
      <c r="U217" s="122"/>
    </row>
    <row r="218" ht="22.8" customHeight="1" spans="1:21">
      <c r="A218" s="129" t="s">
        <v>311</v>
      </c>
      <c r="B218" s="129" t="s">
        <v>315</v>
      </c>
      <c r="C218" s="129" t="s">
        <v>315</v>
      </c>
      <c r="D218" s="125" t="s">
        <v>410</v>
      </c>
      <c r="E218" s="130" t="s">
        <v>319</v>
      </c>
      <c r="F218" s="127">
        <v>4409484.3</v>
      </c>
      <c r="G218" s="126">
        <v>4409484.3</v>
      </c>
      <c r="H218" s="126">
        <v>4409484.3</v>
      </c>
      <c r="I218" s="126"/>
      <c r="J218" s="126"/>
      <c r="K218" s="126"/>
      <c r="L218" s="126"/>
      <c r="M218" s="126"/>
      <c r="N218" s="126"/>
      <c r="O218" s="126"/>
      <c r="P218" s="126"/>
      <c r="Q218" s="126"/>
      <c r="R218" s="126"/>
      <c r="S218" s="126"/>
      <c r="T218" s="126"/>
      <c r="U218" s="126"/>
    </row>
    <row r="219" ht="22.8" customHeight="1" spans="1:21">
      <c r="A219" s="129" t="s">
        <v>340</v>
      </c>
      <c r="B219" s="129" t="s">
        <v>326</v>
      </c>
      <c r="C219" s="129" t="s">
        <v>326</v>
      </c>
      <c r="D219" s="125" t="s">
        <v>410</v>
      </c>
      <c r="E219" s="130" t="s">
        <v>342</v>
      </c>
      <c r="F219" s="127">
        <v>571224.96</v>
      </c>
      <c r="G219" s="126">
        <v>571224.96</v>
      </c>
      <c r="H219" s="126">
        <v>571224.96</v>
      </c>
      <c r="I219" s="126"/>
      <c r="J219" s="126"/>
      <c r="K219" s="126"/>
      <c r="L219" s="126"/>
      <c r="M219" s="126"/>
      <c r="N219" s="126"/>
      <c r="O219" s="126"/>
      <c r="P219" s="126"/>
      <c r="Q219" s="126"/>
      <c r="R219" s="126"/>
      <c r="S219" s="126"/>
      <c r="T219" s="126"/>
      <c r="U219" s="126"/>
    </row>
    <row r="220" ht="22.8" customHeight="1" spans="1:21">
      <c r="A220" s="129" t="s">
        <v>343</v>
      </c>
      <c r="B220" s="129" t="s">
        <v>344</v>
      </c>
      <c r="C220" s="129" t="s">
        <v>315</v>
      </c>
      <c r="D220" s="125" t="s">
        <v>410</v>
      </c>
      <c r="E220" s="130" t="s">
        <v>351</v>
      </c>
      <c r="F220" s="127">
        <v>285612.48</v>
      </c>
      <c r="G220" s="126">
        <v>285612.48</v>
      </c>
      <c r="H220" s="126">
        <v>285612.48</v>
      </c>
      <c r="I220" s="126"/>
      <c r="J220" s="126"/>
      <c r="K220" s="126"/>
      <c r="L220" s="126"/>
      <c r="M220" s="126"/>
      <c r="N220" s="126"/>
      <c r="O220" s="126"/>
      <c r="P220" s="126"/>
      <c r="Q220" s="126"/>
      <c r="R220" s="126"/>
      <c r="S220" s="126"/>
      <c r="T220" s="126"/>
      <c r="U220" s="126"/>
    </row>
    <row r="221" ht="22.8" customHeight="1" spans="1:21">
      <c r="A221" s="129" t="s">
        <v>347</v>
      </c>
      <c r="B221" s="129" t="s">
        <v>315</v>
      </c>
      <c r="C221" s="129" t="s">
        <v>312</v>
      </c>
      <c r="D221" s="125" t="s">
        <v>410</v>
      </c>
      <c r="E221" s="130" t="s">
        <v>349</v>
      </c>
      <c r="F221" s="127">
        <v>428418.72</v>
      </c>
      <c r="G221" s="126">
        <v>428418.72</v>
      </c>
      <c r="H221" s="126">
        <v>428418.72</v>
      </c>
      <c r="I221" s="126"/>
      <c r="J221" s="126"/>
      <c r="K221" s="126"/>
      <c r="L221" s="126"/>
      <c r="M221" s="126"/>
      <c r="N221" s="126"/>
      <c r="O221" s="126"/>
      <c r="P221" s="126"/>
      <c r="Q221" s="126"/>
      <c r="R221" s="126"/>
      <c r="S221" s="126"/>
      <c r="T221" s="126"/>
      <c r="U221" s="126"/>
    </row>
    <row r="222" ht="29.3" customHeight="1" spans="1:21">
      <c r="A222" s="128"/>
      <c r="B222" s="128"/>
      <c r="C222" s="128"/>
      <c r="D222" s="124" t="s">
        <v>237</v>
      </c>
      <c r="E222" s="124" t="s">
        <v>238</v>
      </c>
      <c r="F222" s="134">
        <v>3981476.29</v>
      </c>
      <c r="G222" s="122">
        <v>3981476.29</v>
      </c>
      <c r="H222" s="122">
        <v>3981476.29</v>
      </c>
      <c r="I222" s="122">
        <v>0</v>
      </c>
      <c r="J222" s="122">
        <v>0</v>
      </c>
      <c r="K222" s="122">
        <v>0</v>
      </c>
      <c r="L222" s="122">
        <v>0</v>
      </c>
      <c r="M222" s="122"/>
      <c r="N222" s="122"/>
      <c r="O222" s="122"/>
      <c r="P222" s="122"/>
      <c r="Q222" s="122"/>
      <c r="R222" s="122"/>
      <c r="S222" s="122"/>
      <c r="T222" s="122"/>
      <c r="U222" s="122"/>
    </row>
    <row r="223" ht="22.8" customHeight="1" spans="1:21">
      <c r="A223" s="129" t="s">
        <v>311</v>
      </c>
      <c r="B223" s="129" t="s">
        <v>315</v>
      </c>
      <c r="C223" s="129" t="s">
        <v>315</v>
      </c>
      <c r="D223" s="125" t="s">
        <v>411</v>
      </c>
      <c r="E223" s="130" t="s">
        <v>319</v>
      </c>
      <c r="F223" s="127">
        <v>3083819.17</v>
      </c>
      <c r="G223" s="126">
        <v>3083819.17</v>
      </c>
      <c r="H223" s="126">
        <v>3083819.17</v>
      </c>
      <c r="I223" s="126"/>
      <c r="J223" s="126"/>
      <c r="K223" s="126"/>
      <c r="L223" s="126"/>
      <c r="M223" s="126"/>
      <c r="N223" s="126"/>
      <c r="O223" s="126"/>
      <c r="P223" s="126"/>
      <c r="Q223" s="126"/>
      <c r="R223" s="126"/>
      <c r="S223" s="126"/>
      <c r="T223" s="126"/>
      <c r="U223" s="126"/>
    </row>
    <row r="224" ht="22.8" customHeight="1" spans="1:21">
      <c r="A224" s="129" t="s">
        <v>340</v>
      </c>
      <c r="B224" s="129" t="s">
        <v>326</v>
      </c>
      <c r="C224" s="129" t="s">
        <v>326</v>
      </c>
      <c r="D224" s="125" t="s">
        <v>411</v>
      </c>
      <c r="E224" s="130" t="s">
        <v>342</v>
      </c>
      <c r="F224" s="127">
        <v>398958.72</v>
      </c>
      <c r="G224" s="126">
        <v>398958.72</v>
      </c>
      <c r="H224" s="126">
        <v>398958.72</v>
      </c>
      <c r="I224" s="126"/>
      <c r="J224" s="126"/>
      <c r="K224" s="126"/>
      <c r="L224" s="126"/>
      <c r="M224" s="126"/>
      <c r="N224" s="126"/>
      <c r="O224" s="126"/>
      <c r="P224" s="126"/>
      <c r="Q224" s="126"/>
      <c r="R224" s="126"/>
      <c r="S224" s="126"/>
      <c r="T224" s="126"/>
      <c r="U224" s="126"/>
    </row>
    <row r="225" ht="22.8" customHeight="1" spans="1:21">
      <c r="A225" s="129" t="s">
        <v>343</v>
      </c>
      <c r="B225" s="129" t="s">
        <v>344</v>
      </c>
      <c r="C225" s="129" t="s">
        <v>315</v>
      </c>
      <c r="D225" s="125" t="s">
        <v>411</v>
      </c>
      <c r="E225" s="130" t="s">
        <v>351</v>
      </c>
      <c r="F225" s="127">
        <v>199479.36</v>
      </c>
      <c r="G225" s="126">
        <v>199479.36</v>
      </c>
      <c r="H225" s="126">
        <v>199479.36</v>
      </c>
      <c r="I225" s="126"/>
      <c r="J225" s="126"/>
      <c r="K225" s="126"/>
      <c r="L225" s="126"/>
      <c r="M225" s="126"/>
      <c r="N225" s="126"/>
      <c r="O225" s="126"/>
      <c r="P225" s="126"/>
      <c r="Q225" s="126"/>
      <c r="R225" s="126"/>
      <c r="S225" s="126"/>
      <c r="T225" s="126"/>
      <c r="U225" s="126"/>
    </row>
    <row r="226" ht="22.8" customHeight="1" spans="1:21">
      <c r="A226" s="129" t="s">
        <v>347</v>
      </c>
      <c r="B226" s="129" t="s">
        <v>315</v>
      </c>
      <c r="C226" s="129" t="s">
        <v>312</v>
      </c>
      <c r="D226" s="125" t="s">
        <v>411</v>
      </c>
      <c r="E226" s="130" t="s">
        <v>349</v>
      </c>
      <c r="F226" s="127">
        <v>299219.04</v>
      </c>
      <c r="G226" s="126">
        <v>299219.04</v>
      </c>
      <c r="H226" s="126">
        <v>299219.04</v>
      </c>
      <c r="I226" s="126"/>
      <c r="J226" s="126"/>
      <c r="K226" s="126"/>
      <c r="L226" s="126"/>
      <c r="M226" s="126"/>
      <c r="N226" s="126"/>
      <c r="O226" s="126"/>
      <c r="P226" s="126"/>
      <c r="Q226" s="126"/>
      <c r="R226" s="126"/>
      <c r="S226" s="126"/>
      <c r="T226" s="126"/>
      <c r="U226" s="126"/>
    </row>
    <row r="227" ht="29.3" customHeight="1" spans="1:21">
      <c r="A227" s="128"/>
      <c r="B227" s="128"/>
      <c r="C227" s="128"/>
      <c r="D227" s="124" t="s">
        <v>239</v>
      </c>
      <c r="E227" s="124" t="s">
        <v>240</v>
      </c>
      <c r="F227" s="134">
        <v>3531900.37</v>
      </c>
      <c r="G227" s="122">
        <v>3531900.37</v>
      </c>
      <c r="H227" s="122">
        <v>3531900.37</v>
      </c>
      <c r="I227" s="122">
        <v>0</v>
      </c>
      <c r="J227" s="122">
        <v>0</v>
      </c>
      <c r="K227" s="122">
        <v>0</v>
      </c>
      <c r="L227" s="122">
        <v>0</v>
      </c>
      <c r="M227" s="122"/>
      <c r="N227" s="122"/>
      <c r="O227" s="122"/>
      <c r="P227" s="122"/>
      <c r="Q227" s="122"/>
      <c r="R227" s="122"/>
      <c r="S227" s="122"/>
      <c r="T227" s="122"/>
      <c r="U227" s="122"/>
    </row>
    <row r="228" ht="22.8" customHeight="1" spans="1:21">
      <c r="A228" s="129" t="s">
        <v>311</v>
      </c>
      <c r="B228" s="129" t="s">
        <v>315</v>
      </c>
      <c r="C228" s="129" t="s">
        <v>315</v>
      </c>
      <c r="D228" s="125" t="s">
        <v>412</v>
      </c>
      <c r="E228" s="130" t="s">
        <v>319</v>
      </c>
      <c r="F228" s="127">
        <v>2730937.81</v>
      </c>
      <c r="G228" s="126">
        <v>2730937.81</v>
      </c>
      <c r="H228" s="126">
        <v>2730937.81</v>
      </c>
      <c r="I228" s="126"/>
      <c r="J228" s="126"/>
      <c r="K228" s="126"/>
      <c r="L228" s="126"/>
      <c r="M228" s="126"/>
      <c r="N228" s="126"/>
      <c r="O228" s="126"/>
      <c r="P228" s="126"/>
      <c r="Q228" s="126"/>
      <c r="R228" s="126"/>
      <c r="S228" s="126"/>
      <c r="T228" s="126"/>
      <c r="U228" s="126"/>
    </row>
    <row r="229" ht="22.8" customHeight="1" spans="1:21">
      <c r="A229" s="129" t="s">
        <v>340</v>
      </c>
      <c r="B229" s="129" t="s">
        <v>326</v>
      </c>
      <c r="C229" s="129" t="s">
        <v>326</v>
      </c>
      <c r="D229" s="125" t="s">
        <v>412</v>
      </c>
      <c r="E229" s="130" t="s">
        <v>342</v>
      </c>
      <c r="F229" s="127">
        <v>355983.36</v>
      </c>
      <c r="G229" s="126">
        <v>355983.36</v>
      </c>
      <c r="H229" s="126">
        <v>355983.36</v>
      </c>
      <c r="I229" s="126"/>
      <c r="J229" s="126"/>
      <c r="K229" s="126"/>
      <c r="L229" s="126"/>
      <c r="M229" s="126"/>
      <c r="N229" s="126"/>
      <c r="O229" s="126"/>
      <c r="P229" s="126"/>
      <c r="Q229" s="126"/>
      <c r="R229" s="126"/>
      <c r="S229" s="126"/>
      <c r="T229" s="126"/>
      <c r="U229" s="126"/>
    </row>
    <row r="230" ht="22.8" customHeight="1" spans="1:21">
      <c r="A230" s="129" t="s">
        <v>343</v>
      </c>
      <c r="B230" s="129" t="s">
        <v>344</v>
      </c>
      <c r="C230" s="129" t="s">
        <v>315</v>
      </c>
      <c r="D230" s="125" t="s">
        <v>412</v>
      </c>
      <c r="E230" s="130" t="s">
        <v>351</v>
      </c>
      <c r="F230" s="127">
        <v>177991.68</v>
      </c>
      <c r="G230" s="126">
        <v>177991.68</v>
      </c>
      <c r="H230" s="126">
        <v>177991.68</v>
      </c>
      <c r="I230" s="126"/>
      <c r="J230" s="126"/>
      <c r="K230" s="126"/>
      <c r="L230" s="126"/>
      <c r="M230" s="126"/>
      <c r="N230" s="126"/>
      <c r="O230" s="126"/>
      <c r="P230" s="126"/>
      <c r="Q230" s="126"/>
      <c r="R230" s="126"/>
      <c r="S230" s="126"/>
      <c r="T230" s="126"/>
      <c r="U230" s="126"/>
    </row>
    <row r="231" ht="22.8" customHeight="1" spans="1:21">
      <c r="A231" s="129" t="s">
        <v>347</v>
      </c>
      <c r="B231" s="129" t="s">
        <v>315</v>
      </c>
      <c r="C231" s="129" t="s">
        <v>312</v>
      </c>
      <c r="D231" s="125" t="s">
        <v>412</v>
      </c>
      <c r="E231" s="130" t="s">
        <v>349</v>
      </c>
      <c r="F231" s="127">
        <v>266987.52</v>
      </c>
      <c r="G231" s="126">
        <v>266987.52</v>
      </c>
      <c r="H231" s="126">
        <v>266987.52</v>
      </c>
      <c r="I231" s="126"/>
      <c r="J231" s="126"/>
      <c r="K231" s="126"/>
      <c r="L231" s="126"/>
      <c r="M231" s="126"/>
      <c r="N231" s="126"/>
      <c r="O231" s="126"/>
      <c r="P231" s="126"/>
      <c r="Q231" s="126"/>
      <c r="R231" s="126"/>
      <c r="S231" s="126"/>
      <c r="T231" s="126"/>
      <c r="U231" s="126"/>
    </row>
    <row r="232" ht="29.3" customHeight="1" spans="1:21">
      <c r="A232" s="128"/>
      <c r="B232" s="128"/>
      <c r="C232" s="128"/>
      <c r="D232" s="124" t="s">
        <v>241</v>
      </c>
      <c r="E232" s="124" t="s">
        <v>242</v>
      </c>
      <c r="F232" s="134">
        <v>2926233.43</v>
      </c>
      <c r="G232" s="122">
        <v>2926233.43</v>
      </c>
      <c r="H232" s="122">
        <v>2926233.43</v>
      </c>
      <c r="I232" s="122">
        <v>0</v>
      </c>
      <c r="J232" s="122">
        <v>0</v>
      </c>
      <c r="K232" s="122">
        <v>0</v>
      </c>
      <c r="L232" s="122">
        <v>0</v>
      </c>
      <c r="M232" s="122"/>
      <c r="N232" s="122"/>
      <c r="O232" s="122"/>
      <c r="P232" s="122"/>
      <c r="Q232" s="122"/>
      <c r="R232" s="122"/>
      <c r="S232" s="122"/>
      <c r="T232" s="122"/>
      <c r="U232" s="122"/>
    </row>
    <row r="233" ht="22.8" customHeight="1" spans="1:21">
      <c r="A233" s="129" t="s">
        <v>311</v>
      </c>
      <c r="B233" s="129" t="s">
        <v>315</v>
      </c>
      <c r="C233" s="129" t="s">
        <v>315</v>
      </c>
      <c r="D233" s="125" t="s">
        <v>413</v>
      </c>
      <c r="E233" s="130" t="s">
        <v>319</v>
      </c>
      <c r="F233" s="127">
        <v>2263783.03</v>
      </c>
      <c r="G233" s="126">
        <v>2263783.03</v>
      </c>
      <c r="H233" s="126">
        <v>2263783.03</v>
      </c>
      <c r="I233" s="126"/>
      <c r="J233" s="126"/>
      <c r="K233" s="126"/>
      <c r="L233" s="126"/>
      <c r="M233" s="126"/>
      <c r="N233" s="126"/>
      <c r="O233" s="126"/>
      <c r="P233" s="126"/>
      <c r="Q233" s="126"/>
      <c r="R233" s="126"/>
      <c r="S233" s="126"/>
      <c r="T233" s="126"/>
      <c r="U233" s="126"/>
    </row>
    <row r="234" ht="22.8" customHeight="1" spans="1:21">
      <c r="A234" s="129" t="s">
        <v>340</v>
      </c>
      <c r="B234" s="129" t="s">
        <v>326</v>
      </c>
      <c r="C234" s="129" t="s">
        <v>326</v>
      </c>
      <c r="D234" s="125" t="s">
        <v>413</v>
      </c>
      <c r="E234" s="130" t="s">
        <v>342</v>
      </c>
      <c r="F234" s="127">
        <v>294422.4</v>
      </c>
      <c r="G234" s="126">
        <v>294422.4</v>
      </c>
      <c r="H234" s="126">
        <v>294422.4</v>
      </c>
      <c r="I234" s="126"/>
      <c r="J234" s="126"/>
      <c r="K234" s="126"/>
      <c r="L234" s="126"/>
      <c r="M234" s="126"/>
      <c r="N234" s="126"/>
      <c r="O234" s="126"/>
      <c r="P234" s="126"/>
      <c r="Q234" s="126"/>
      <c r="R234" s="126"/>
      <c r="S234" s="126"/>
      <c r="T234" s="126"/>
      <c r="U234" s="126"/>
    </row>
    <row r="235" ht="22.8" customHeight="1" spans="1:21">
      <c r="A235" s="129" t="s">
        <v>343</v>
      </c>
      <c r="B235" s="129" t="s">
        <v>344</v>
      </c>
      <c r="C235" s="129" t="s">
        <v>315</v>
      </c>
      <c r="D235" s="125" t="s">
        <v>413</v>
      </c>
      <c r="E235" s="130" t="s">
        <v>351</v>
      </c>
      <c r="F235" s="127">
        <v>147211.2</v>
      </c>
      <c r="G235" s="126">
        <v>147211.2</v>
      </c>
      <c r="H235" s="126">
        <v>147211.2</v>
      </c>
      <c r="I235" s="126"/>
      <c r="J235" s="126"/>
      <c r="K235" s="126"/>
      <c r="L235" s="126"/>
      <c r="M235" s="126"/>
      <c r="N235" s="126"/>
      <c r="O235" s="126"/>
      <c r="P235" s="126"/>
      <c r="Q235" s="126"/>
      <c r="R235" s="126"/>
      <c r="S235" s="126"/>
      <c r="T235" s="126"/>
      <c r="U235" s="126"/>
    </row>
    <row r="236" ht="22.8" customHeight="1" spans="1:21">
      <c r="A236" s="129" t="s">
        <v>347</v>
      </c>
      <c r="B236" s="129" t="s">
        <v>315</v>
      </c>
      <c r="C236" s="129" t="s">
        <v>312</v>
      </c>
      <c r="D236" s="125" t="s">
        <v>413</v>
      </c>
      <c r="E236" s="130" t="s">
        <v>349</v>
      </c>
      <c r="F236" s="127">
        <v>220816.8</v>
      </c>
      <c r="G236" s="126">
        <v>220816.8</v>
      </c>
      <c r="H236" s="126">
        <v>220816.8</v>
      </c>
      <c r="I236" s="126"/>
      <c r="J236" s="126"/>
      <c r="K236" s="126"/>
      <c r="L236" s="126"/>
      <c r="M236" s="126"/>
      <c r="N236" s="126"/>
      <c r="O236" s="126"/>
      <c r="P236" s="126"/>
      <c r="Q236" s="126"/>
      <c r="R236" s="126"/>
      <c r="S236" s="126"/>
      <c r="T236" s="126"/>
      <c r="U236" s="126"/>
    </row>
    <row r="237" ht="29.3" customHeight="1" spans="1:21">
      <c r="A237" s="128"/>
      <c r="B237" s="128"/>
      <c r="C237" s="128"/>
      <c r="D237" s="124" t="s">
        <v>243</v>
      </c>
      <c r="E237" s="124" t="s">
        <v>244</v>
      </c>
      <c r="F237" s="134">
        <v>6948983.68</v>
      </c>
      <c r="G237" s="122">
        <v>6948983.68</v>
      </c>
      <c r="H237" s="122">
        <v>6948983.68</v>
      </c>
      <c r="I237" s="122">
        <v>0</v>
      </c>
      <c r="J237" s="122">
        <v>0</v>
      </c>
      <c r="K237" s="122">
        <v>0</v>
      </c>
      <c r="L237" s="122">
        <v>0</v>
      </c>
      <c r="M237" s="122"/>
      <c r="N237" s="122"/>
      <c r="O237" s="122"/>
      <c r="P237" s="122"/>
      <c r="Q237" s="122"/>
      <c r="R237" s="122"/>
      <c r="S237" s="122"/>
      <c r="T237" s="122"/>
      <c r="U237" s="122"/>
    </row>
    <row r="238" ht="22.8" customHeight="1" spans="1:21">
      <c r="A238" s="129" t="s">
        <v>311</v>
      </c>
      <c r="B238" s="129" t="s">
        <v>315</v>
      </c>
      <c r="C238" s="129" t="s">
        <v>320</v>
      </c>
      <c r="D238" s="125" t="s">
        <v>414</v>
      </c>
      <c r="E238" s="130" t="s">
        <v>322</v>
      </c>
      <c r="F238" s="127">
        <v>5344440.64</v>
      </c>
      <c r="G238" s="126">
        <v>5344440.64</v>
      </c>
      <c r="H238" s="126">
        <v>5344440.64</v>
      </c>
      <c r="I238" s="126"/>
      <c r="J238" s="126"/>
      <c r="K238" s="126"/>
      <c r="L238" s="126"/>
      <c r="M238" s="126"/>
      <c r="N238" s="126"/>
      <c r="O238" s="126"/>
      <c r="P238" s="126"/>
      <c r="Q238" s="126"/>
      <c r="R238" s="126"/>
      <c r="S238" s="126"/>
      <c r="T238" s="126"/>
      <c r="U238" s="126"/>
    </row>
    <row r="239" ht="22.8" customHeight="1" spans="1:21">
      <c r="A239" s="129" t="s">
        <v>340</v>
      </c>
      <c r="B239" s="129" t="s">
        <v>326</v>
      </c>
      <c r="C239" s="129" t="s">
        <v>326</v>
      </c>
      <c r="D239" s="125" t="s">
        <v>414</v>
      </c>
      <c r="E239" s="130" t="s">
        <v>342</v>
      </c>
      <c r="F239" s="127">
        <v>713130.24</v>
      </c>
      <c r="G239" s="126">
        <v>713130.24</v>
      </c>
      <c r="H239" s="126">
        <v>713130.24</v>
      </c>
      <c r="I239" s="126"/>
      <c r="J239" s="126"/>
      <c r="K239" s="126"/>
      <c r="L239" s="126"/>
      <c r="M239" s="126"/>
      <c r="N239" s="126"/>
      <c r="O239" s="126"/>
      <c r="P239" s="126"/>
      <c r="Q239" s="126"/>
      <c r="R239" s="126"/>
      <c r="S239" s="126"/>
      <c r="T239" s="126"/>
      <c r="U239" s="126"/>
    </row>
    <row r="240" ht="22.8" customHeight="1" spans="1:21">
      <c r="A240" s="129" t="s">
        <v>343</v>
      </c>
      <c r="B240" s="129" t="s">
        <v>344</v>
      </c>
      <c r="C240" s="129" t="s">
        <v>315</v>
      </c>
      <c r="D240" s="125" t="s">
        <v>414</v>
      </c>
      <c r="E240" s="130" t="s">
        <v>351</v>
      </c>
      <c r="F240" s="127">
        <v>356565.12</v>
      </c>
      <c r="G240" s="126">
        <v>356565.12</v>
      </c>
      <c r="H240" s="126">
        <v>356565.12</v>
      </c>
      <c r="I240" s="126"/>
      <c r="J240" s="126"/>
      <c r="K240" s="126"/>
      <c r="L240" s="126"/>
      <c r="M240" s="126"/>
      <c r="N240" s="126"/>
      <c r="O240" s="126"/>
      <c r="P240" s="126"/>
      <c r="Q240" s="126"/>
      <c r="R240" s="126"/>
      <c r="S240" s="126"/>
      <c r="T240" s="126"/>
      <c r="U240" s="126"/>
    </row>
    <row r="241" ht="22.8" customHeight="1" spans="1:21">
      <c r="A241" s="129" t="s">
        <v>347</v>
      </c>
      <c r="B241" s="129" t="s">
        <v>315</v>
      </c>
      <c r="C241" s="129" t="s">
        <v>312</v>
      </c>
      <c r="D241" s="125" t="s">
        <v>414</v>
      </c>
      <c r="E241" s="130" t="s">
        <v>349</v>
      </c>
      <c r="F241" s="127">
        <v>534847.68</v>
      </c>
      <c r="G241" s="126">
        <v>534847.68</v>
      </c>
      <c r="H241" s="126">
        <v>534847.68</v>
      </c>
      <c r="I241" s="126"/>
      <c r="J241" s="126"/>
      <c r="K241" s="126"/>
      <c r="L241" s="126"/>
      <c r="M241" s="126"/>
      <c r="N241" s="126"/>
      <c r="O241" s="126"/>
      <c r="P241" s="126"/>
      <c r="Q241" s="126"/>
      <c r="R241" s="126"/>
      <c r="S241" s="126"/>
      <c r="T241" s="126"/>
      <c r="U241" s="126"/>
    </row>
    <row r="242" ht="29.3" customHeight="1" spans="1:21">
      <c r="A242" s="128"/>
      <c r="B242" s="128"/>
      <c r="C242" s="128"/>
      <c r="D242" s="124" t="s">
        <v>245</v>
      </c>
      <c r="E242" s="124" t="s">
        <v>246</v>
      </c>
      <c r="F242" s="134">
        <v>6314705.36</v>
      </c>
      <c r="G242" s="122">
        <v>6314705.36</v>
      </c>
      <c r="H242" s="122">
        <v>6314705.36</v>
      </c>
      <c r="I242" s="122">
        <v>0</v>
      </c>
      <c r="J242" s="122">
        <v>0</v>
      </c>
      <c r="K242" s="122">
        <v>0</v>
      </c>
      <c r="L242" s="122">
        <v>0</v>
      </c>
      <c r="M242" s="122"/>
      <c r="N242" s="122"/>
      <c r="O242" s="122"/>
      <c r="P242" s="122"/>
      <c r="Q242" s="122"/>
      <c r="R242" s="122"/>
      <c r="S242" s="122"/>
      <c r="T242" s="122"/>
      <c r="U242" s="122"/>
    </row>
    <row r="243" ht="22.8" customHeight="1" spans="1:21">
      <c r="A243" s="129" t="s">
        <v>311</v>
      </c>
      <c r="B243" s="129" t="s">
        <v>315</v>
      </c>
      <c r="C243" s="129" t="s">
        <v>315</v>
      </c>
      <c r="D243" s="125" t="s">
        <v>415</v>
      </c>
      <c r="E243" s="130" t="s">
        <v>319</v>
      </c>
      <c r="F243" s="127">
        <v>4864360.4</v>
      </c>
      <c r="G243" s="126">
        <v>4864360.4</v>
      </c>
      <c r="H243" s="126">
        <v>4864360.4</v>
      </c>
      <c r="I243" s="126"/>
      <c r="J243" s="126"/>
      <c r="K243" s="126"/>
      <c r="L243" s="126"/>
      <c r="M243" s="126"/>
      <c r="N243" s="126"/>
      <c r="O243" s="126"/>
      <c r="P243" s="126"/>
      <c r="Q243" s="126"/>
      <c r="R243" s="126"/>
      <c r="S243" s="126"/>
      <c r="T243" s="126"/>
      <c r="U243" s="126"/>
    </row>
    <row r="244" ht="22.8" customHeight="1" spans="1:21">
      <c r="A244" s="129" t="s">
        <v>340</v>
      </c>
      <c r="B244" s="129" t="s">
        <v>326</v>
      </c>
      <c r="C244" s="129" t="s">
        <v>326</v>
      </c>
      <c r="D244" s="125" t="s">
        <v>415</v>
      </c>
      <c r="E244" s="130" t="s">
        <v>342</v>
      </c>
      <c r="F244" s="127">
        <v>644597.76</v>
      </c>
      <c r="G244" s="126">
        <v>644597.76</v>
      </c>
      <c r="H244" s="126">
        <v>644597.76</v>
      </c>
      <c r="I244" s="126"/>
      <c r="J244" s="126"/>
      <c r="K244" s="126"/>
      <c r="L244" s="126"/>
      <c r="M244" s="126"/>
      <c r="N244" s="126"/>
      <c r="O244" s="126"/>
      <c r="P244" s="126"/>
      <c r="Q244" s="126"/>
      <c r="R244" s="126"/>
      <c r="S244" s="126"/>
      <c r="T244" s="126"/>
      <c r="U244" s="126"/>
    </row>
    <row r="245" ht="22.8" customHeight="1" spans="1:21">
      <c r="A245" s="129" t="s">
        <v>343</v>
      </c>
      <c r="B245" s="129" t="s">
        <v>344</v>
      </c>
      <c r="C245" s="129" t="s">
        <v>315</v>
      </c>
      <c r="D245" s="125" t="s">
        <v>415</v>
      </c>
      <c r="E245" s="130" t="s">
        <v>351</v>
      </c>
      <c r="F245" s="127">
        <v>322298.88</v>
      </c>
      <c r="G245" s="126">
        <v>322298.88</v>
      </c>
      <c r="H245" s="126">
        <v>322298.88</v>
      </c>
      <c r="I245" s="126"/>
      <c r="J245" s="126"/>
      <c r="K245" s="126"/>
      <c r="L245" s="126"/>
      <c r="M245" s="126"/>
      <c r="N245" s="126"/>
      <c r="O245" s="126"/>
      <c r="P245" s="126"/>
      <c r="Q245" s="126"/>
      <c r="R245" s="126"/>
      <c r="S245" s="126"/>
      <c r="T245" s="126"/>
      <c r="U245" s="126"/>
    </row>
    <row r="246" ht="22.8" customHeight="1" spans="1:21">
      <c r="A246" s="129" t="s">
        <v>347</v>
      </c>
      <c r="B246" s="129" t="s">
        <v>315</v>
      </c>
      <c r="C246" s="129" t="s">
        <v>312</v>
      </c>
      <c r="D246" s="125" t="s">
        <v>415</v>
      </c>
      <c r="E246" s="130" t="s">
        <v>349</v>
      </c>
      <c r="F246" s="127">
        <v>483448.32</v>
      </c>
      <c r="G246" s="126">
        <v>483448.32</v>
      </c>
      <c r="H246" s="126">
        <v>483448.32</v>
      </c>
      <c r="I246" s="126"/>
      <c r="J246" s="126"/>
      <c r="K246" s="126"/>
      <c r="L246" s="126"/>
      <c r="M246" s="126"/>
      <c r="N246" s="126"/>
      <c r="O246" s="126"/>
      <c r="P246" s="126"/>
      <c r="Q246" s="126"/>
      <c r="R246" s="126"/>
      <c r="S246" s="126"/>
      <c r="T246" s="126"/>
      <c r="U246" s="126"/>
    </row>
    <row r="247" ht="29.3" customHeight="1" spans="1:21">
      <c r="A247" s="128"/>
      <c r="B247" s="128"/>
      <c r="C247" s="128"/>
      <c r="D247" s="124" t="s">
        <v>247</v>
      </c>
      <c r="E247" s="124" t="s">
        <v>248</v>
      </c>
      <c r="F247" s="134">
        <v>6818410.58</v>
      </c>
      <c r="G247" s="122">
        <v>6818410.58</v>
      </c>
      <c r="H247" s="122">
        <v>6818410.58</v>
      </c>
      <c r="I247" s="122">
        <v>0</v>
      </c>
      <c r="J247" s="122">
        <v>0</v>
      </c>
      <c r="K247" s="122">
        <v>0</v>
      </c>
      <c r="L247" s="122">
        <v>0</v>
      </c>
      <c r="M247" s="122"/>
      <c r="N247" s="122"/>
      <c r="O247" s="122"/>
      <c r="P247" s="122"/>
      <c r="Q247" s="122"/>
      <c r="R247" s="122"/>
      <c r="S247" s="122"/>
      <c r="T247" s="122"/>
      <c r="U247" s="122"/>
    </row>
    <row r="248" ht="22.8" customHeight="1" spans="1:21">
      <c r="A248" s="129" t="s">
        <v>311</v>
      </c>
      <c r="B248" s="129" t="s">
        <v>315</v>
      </c>
      <c r="C248" s="129" t="s">
        <v>315</v>
      </c>
      <c r="D248" s="125" t="s">
        <v>416</v>
      </c>
      <c r="E248" s="130" t="s">
        <v>319</v>
      </c>
      <c r="F248" s="127">
        <v>5278766.9</v>
      </c>
      <c r="G248" s="126">
        <v>5278766.9</v>
      </c>
      <c r="H248" s="126">
        <v>5278766.9</v>
      </c>
      <c r="I248" s="126"/>
      <c r="J248" s="126"/>
      <c r="K248" s="126"/>
      <c r="L248" s="126"/>
      <c r="M248" s="126"/>
      <c r="N248" s="126"/>
      <c r="O248" s="126"/>
      <c r="P248" s="126"/>
      <c r="Q248" s="126"/>
      <c r="R248" s="126"/>
      <c r="S248" s="126"/>
      <c r="T248" s="126"/>
      <c r="U248" s="126"/>
    </row>
    <row r="249" ht="22.8" customHeight="1" spans="1:21">
      <c r="A249" s="129" t="s">
        <v>340</v>
      </c>
      <c r="B249" s="129" t="s">
        <v>326</v>
      </c>
      <c r="C249" s="129" t="s">
        <v>326</v>
      </c>
      <c r="D249" s="125" t="s">
        <v>416</v>
      </c>
      <c r="E249" s="130" t="s">
        <v>342</v>
      </c>
      <c r="F249" s="127">
        <v>684286.08</v>
      </c>
      <c r="G249" s="126">
        <v>684286.08</v>
      </c>
      <c r="H249" s="126">
        <v>684286.08</v>
      </c>
      <c r="I249" s="126"/>
      <c r="J249" s="126"/>
      <c r="K249" s="126"/>
      <c r="L249" s="126"/>
      <c r="M249" s="126"/>
      <c r="N249" s="126"/>
      <c r="O249" s="126"/>
      <c r="P249" s="126"/>
      <c r="Q249" s="126"/>
      <c r="R249" s="126"/>
      <c r="S249" s="126"/>
      <c r="T249" s="126"/>
      <c r="U249" s="126"/>
    </row>
    <row r="250" ht="22.8" customHeight="1" spans="1:21">
      <c r="A250" s="129" t="s">
        <v>343</v>
      </c>
      <c r="B250" s="129" t="s">
        <v>344</v>
      </c>
      <c r="C250" s="129" t="s">
        <v>315</v>
      </c>
      <c r="D250" s="125" t="s">
        <v>416</v>
      </c>
      <c r="E250" s="130" t="s">
        <v>351</v>
      </c>
      <c r="F250" s="127">
        <v>342143.04</v>
      </c>
      <c r="G250" s="126">
        <v>342143.04</v>
      </c>
      <c r="H250" s="126">
        <v>342143.04</v>
      </c>
      <c r="I250" s="126"/>
      <c r="J250" s="126"/>
      <c r="K250" s="126"/>
      <c r="L250" s="126"/>
      <c r="M250" s="126"/>
      <c r="N250" s="126"/>
      <c r="O250" s="126"/>
      <c r="P250" s="126"/>
      <c r="Q250" s="126"/>
      <c r="R250" s="126"/>
      <c r="S250" s="126"/>
      <c r="T250" s="126"/>
      <c r="U250" s="126"/>
    </row>
    <row r="251" ht="22.8" customHeight="1" spans="1:21">
      <c r="A251" s="129" t="s">
        <v>347</v>
      </c>
      <c r="B251" s="129" t="s">
        <v>315</v>
      </c>
      <c r="C251" s="129" t="s">
        <v>312</v>
      </c>
      <c r="D251" s="125" t="s">
        <v>416</v>
      </c>
      <c r="E251" s="130" t="s">
        <v>349</v>
      </c>
      <c r="F251" s="127">
        <v>513214.56</v>
      </c>
      <c r="G251" s="126">
        <v>513214.56</v>
      </c>
      <c r="H251" s="126">
        <v>513214.56</v>
      </c>
      <c r="I251" s="126"/>
      <c r="J251" s="126"/>
      <c r="K251" s="126"/>
      <c r="L251" s="126"/>
      <c r="M251" s="126"/>
      <c r="N251" s="126"/>
      <c r="O251" s="126"/>
      <c r="P251" s="126"/>
      <c r="Q251" s="126"/>
      <c r="R251" s="126"/>
      <c r="S251" s="126"/>
      <c r="T251" s="126"/>
      <c r="U251" s="126"/>
    </row>
    <row r="252" ht="29.3" customHeight="1" spans="1:21">
      <c r="A252" s="128"/>
      <c r="B252" s="128"/>
      <c r="C252" s="128"/>
      <c r="D252" s="124" t="s">
        <v>249</v>
      </c>
      <c r="E252" s="124" t="s">
        <v>250</v>
      </c>
      <c r="F252" s="134">
        <v>9286284.08</v>
      </c>
      <c r="G252" s="122">
        <v>9286284.08</v>
      </c>
      <c r="H252" s="122">
        <v>9286284.08</v>
      </c>
      <c r="I252" s="122">
        <v>0</v>
      </c>
      <c r="J252" s="122">
        <v>0</v>
      </c>
      <c r="K252" s="122">
        <v>0</v>
      </c>
      <c r="L252" s="122">
        <v>0</v>
      </c>
      <c r="M252" s="122"/>
      <c r="N252" s="122"/>
      <c r="O252" s="122"/>
      <c r="P252" s="122"/>
      <c r="Q252" s="122"/>
      <c r="R252" s="122"/>
      <c r="S252" s="122"/>
      <c r="T252" s="122"/>
      <c r="U252" s="122"/>
    </row>
    <row r="253" ht="22.8" customHeight="1" spans="1:21">
      <c r="A253" s="129" t="s">
        <v>311</v>
      </c>
      <c r="B253" s="129" t="s">
        <v>315</v>
      </c>
      <c r="C253" s="129" t="s">
        <v>320</v>
      </c>
      <c r="D253" s="125" t="s">
        <v>417</v>
      </c>
      <c r="E253" s="130" t="s">
        <v>322</v>
      </c>
      <c r="F253" s="127">
        <v>7128755.12</v>
      </c>
      <c r="G253" s="126">
        <v>7128755.12</v>
      </c>
      <c r="H253" s="126">
        <v>7128755.12</v>
      </c>
      <c r="I253" s="126"/>
      <c r="J253" s="126"/>
      <c r="K253" s="126"/>
      <c r="L253" s="126"/>
      <c r="M253" s="126"/>
      <c r="N253" s="126"/>
      <c r="O253" s="126"/>
      <c r="P253" s="126"/>
      <c r="Q253" s="126"/>
      <c r="R253" s="126"/>
      <c r="S253" s="126"/>
      <c r="T253" s="126"/>
      <c r="U253" s="126"/>
    </row>
    <row r="254" ht="22.8" customHeight="1" spans="1:21">
      <c r="A254" s="129" t="s">
        <v>340</v>
      </c>
      <c r="B254" s="129" t="s">
        <v>326</v>
      </c>
      <c r="C254" s="129" t="s">
        <v>326</v>
      </c>
      <c r="D254" s="125" t="s">
        <v>417</v>
      </c>
      <c r="E254" s="130" t="s">
        <v>342</v>
      </c>
      <c r="F254" s="127">
        <v>958901.76</v>
      </c>
      <c r="G254" s="126">
        <v>958901.76</v>
      </c>
      <c r="H254" s="126">
        <v>958901.76</v>
      </c>
      <c r="I254" s="126"/>
      <c r="J254" s="126"/>
      <c r="K254" s="126"/>
      <c r="L254" s="126"/>
      <c r="M254" s="126"/>
      <c r="N254" s="126"/>
      <c r="O254" s="126"/>
      <c r="P254" s="126"/>
      <c r="Q254" s="126"/>
      <c r="R254" s="126"/>
      <c r="S254" s="126"/>
      <c r="T254" s="126"/>
      <c r="U254" s="126"/>
    </row>
    <row r="255" ht="22.8" customHeight="1" spans="1:21">
      <c r="A255" s="129" t="s">
        <v>343</v>
      </c>
      <c r="B255" s="129" t="s">
        <v>344</v>
      </c>
      <c r="C255" s="129" t="s">
        <v>315</v>
      </c>
      <c r="D255" s="125" t="s">
        <v>417</v>
      </c>
      <c r="E255" s="130" t="s">
        <v>351</v>
      </c>
      <c r="F255" s="127">
        <v>479450.88</v>
      </c>
      <c r="G255" s="126">
        <v>479450.88</v>
      </c>
      <c r="H255" s="126">
        <v>479450.88</v>
      </c>
      <c r="I255" s="126"/>
      <c r="J255" s="126"/>
      <c r="K255" s="126"/>
      <c r="L255" s="126"/>
      <c r="M255" s="126"/>
      <c r="N255" s="126"/>
      <c r="O255" s="126"/>
      <c r="P255" s="126"/>
      <c r="Q255" s="126"/>
      <c r="R255" s="126"/>
      <c r="S255" s="126"/>
      <c r="T255" s="126"/>
      <c r="U255" s="126"/>
    </row>
    <row r="256" ht="22.8" customHeight="1" spans="1:21">
      <c r="A256" s="129" t="s">
        <v>347</v>
      </c>
      <c r="B256" s="129" t="s">
        <v>315</v>
      </c>
      <c r="C256" s="129" t="s">
        <v>312</v>
      </c>
      <c r="D256" s="125" t="s">
        <v>417</v>
      </c>
      <c r="E256" s="130" t="s">
        <v>349</v>
      </c>
      <c r="F256" s="127">
        <v>719176.32</v>
      </c>
      <c r="G256" s="126">
        <v>719176.32</v>
      </c>
      <c r="H256" s="126">
        <v>719176.32</v>
      </c>
      <c r="I256" s="126"/>
      <c r="J256" s="126"/>
      <c r="K256" s="126"/>
      <c r="L256" s="126"/>
      <c r="M256" s="126"/>
      <c r="N256" s="126"/>
      <c r="O256" s="126"/>
      <c r="P256" s="126"/>
      <c r="Q256" s="126"/>
      <c r="R256" s="126"/>
      <c r="S256" s="126"/>
      <c r="T256" s="126"/>
      <c r="U256" s="126"/>
    </row>
    <row r="257" ht="29.3" customHeight="1" spans="1:21">
      <c r="A257" s="128"/>
      <c r="B257" s="128"/>
      <c r="C257" s="128"/>
      <c r="D257" s="124" t="s">
        <v>251</v>
      </c>
      <c r="E257" s="124" t="s">
        <v>252</v>
      </c>
      <c r="F257" s="134">
        <v>10979797.45</v>
      </c>
      <c r="G257" s="122">
        <v>10979797.45</v>
      </c>
      <c r="H257" s="122">
        <v>10979797.45</v>
      </c>
      <c r="I257" s="122">
        <v>0</v>
      </c>
      <c r="J257" s="122">
        <v>0</v>
      </c>
      <c r="K257" s="122">
        <v>0</v>
      </c>
      <c r="L257" s="122">
        <v>0</v>
      </c>
      <c r="M257" s="122"/>
      <c r="N257" s="122"/>
      <c r="O257" s="122"/>
      <c r="P257" s="122"/>
      <c r="Q257" s="122"/>
      <c r="R257" s="122"/>
      <c r="S257" s="122"/>
      <c r="T257" s="122"/>
      <c r="U257" s="122"/>
    </row>
    <row r="258" ht="22.8" customHeight="1" spans="1:21">
      <c r="A258" s="129" t="s">
        <v>311</v>
      </c>
      <c r="B258" s="129" t="s">
        <v>315</v>
      </c>
      <c r="C258" s="129" t="s">
        <v>315</v>
      </c>
      <c r="D258" s="125" t="s">
        <v>418</v>
      </c>
      <c r="E258" s="130" t="s">
        <v>319</v>
      </c>
      <c r="F258" s="127">
        <v>8472758.89</v>
      </c>
      <c r="G258" s="126">
        <v>8472758.89</v>
      </c>
      <c r="H258" s="126">
        <v>8472758.89</v>
      </c>
      <c r="I258" s="126"/>
      <c r="J258" s="126"/>
      <c r="K258" s="126"/>
      <c r="L258" s="126"/>
      <c r="M258" s="126"/>
      <c r="N258" s="126"/>
      <c r="O258" s="126"/>
      <c r="P258" s="126"/>
      <c r="Q258" s="126"/>
      <c r="R258" s="126"/>
      <c r="S258" s="126"/>
      <c r="T258" s="126"/>
      <c r="U258" s="126"/>
    </row>
    <row r="259" ht="22.8" customHeight="1" spans="1:21">
      <c r="A259" s="129" t="s">
        <v>340</v>
      </c>
      <c r="B259" s="129" t="s">
        <v>326</v>
      </c>
      <c r="C259" s="129" t="s">
        <v>326</v>
      </c>
      <c r="D259" s="125" t="s">
        <v>418</v>
      </c>
      <c r="E259" s="130" t="s">
        <v>342</v>
      </c>
      <c r="F259" s="127">
        <v>1114239.36</v>
      </c>
      <c r="G259" s="126">
        <v>1114239.36</v>
      </c>
      <c r="H259" s="126">
        <v>1114239.36</v>
      </c>
      <c r="I259" s="126"/>
      <c r="J259" s="126"/>
      <c r="K259" s="126"/>
      <c r="L259" s="126"/>
      <c r="M259" s="126"/>
      <c r="N259" s="126"/>
      <c r="O259" s="126"/>
      <c r="P259" s="126"/>
      <c r="Q259" s="126"/>
      <c r="R259" s="126"/>
      <c r="S259" s="126"/>
      <c r="T259" s="126"/>
      <c r="U259" s="126"/>
    </row>
    <row r="260" ht="22.8" customHeight="1" spans="1:21">
      <c r="A260" s="129" t="s">
        <v>343</v>
      </c>
      <c r="B260" s="129" t="s">
        <v>344</v>
      </c>
      <c r="C260" s="129" t="s">
        <v>315</v>
      </c>
      <c r="D260" s="125" t="s">
        <v>418</v>
      </c>
      <c r="E260" s="130" t="s">
        <v>351</v>
      </c>
      <c r="F260" s="127">
        <v>557119.68</v>
      </c>
      <c r="G260" s="126">
        <v>557119.68</v>
      </c>
      <c r="H260" s="126">
        <v>557119.68</v>
      </c>
      <c r="I260" s="126"/>
      <c r="J260" s="126"/>
      <c r="K260" s="126"/>
      <c r="L260" s="126"/>
      <c r="M260" s="126"/>
      <c r="N260" s="126"/>
      <c r="O260" s="126"/>
      <c r="P260" s="126"/>
      <c r="Q260" s="126"/>
      <c r="R260" s="126"/>
      <c r="S260" s="126"/>
      <c r="T260" s="126"/>
      <c r="U260" s="126"/>
    </row>
    <row r="261" ht="22.8" customHeight="1" spans="1:21">
      <c r="A261" s="129" t="s">
        <v>347</v>
      </c>
      <c r="B261" s="129" t="s">
        <v>315</v>
      </c>
      <c r="C261" s="129" t="s">
        <v>312</v>
      </c>
      <c r="D261" s="125" t="s">
        <v>418</v>
      </c>
      <c r="E261" s="130" t="s">
        <v>349</v>
      </c>
      <c r="F261" s="127">
        <v>835679.52</v>
      </c>
      <c r="G261" s="126">
        <v>835679.52</v>
      </c>
      <c r="H261" s="126">
        <v>835679.52</v>
      </c>
      <c r="I261" s="126"/>
      <c r="J261" s="126"/>
      <c r="K261" s="126"/>
      <c r="L261" s="126"/>
      <c r="M261" s="126"/>
      <c r="N261" s="126"/>
      <c r="O261" s="126"/>
      <c r="P261" s="126"/>
      <c r="Q261" s="126"/>
      <c r="R261" s="126"/>
      <c r="S261" s="126"/>
      <c r="T261" s="126"/>
      <c r="U261" s="126"/>
    </row>
    <row r="262" ht="29.3" customHeight="1" spans="1:21">
      <c r="A262" s="128"/>
      <c r="B262" s="128"/>
      <c r="C262" s="128"/>
      <c r="D262" s="124" t="s">
        <v>253</v>
      </c>
      <c r="E262" s="124" t="s">
        <v>254</v>
      </c>
      <c r="F262" s="134">
        <v>7052735.68</v>
      </c>
      <c r="G262" s="122">
        <v>7052735.68</v>
      </c>
      <c r="H262" s="122">
        <v>7052735.68</v>
      </c>
      <c r="I262" s="122">
        <v>0</v>
      </c>
      <c r="J262" s="122">
        <v>0</v>
      </c>
      <c r="K262" s="122">
        <v>0</v>
      </c>
      <c r="L262" s="122">
        <v>0</v>
      </c>
      <c r="M262" s="122"/>
      <c r="N262" s="122"/>
      <c r="O262" s="122"/>
      <c r="P262" s="122"/>
      <c r="Q262" s="122"/>
      <c r="R262" s="122"/>
      <c r="S262" s="122"/>
      <c r="T262" s="122"/>
      <c r="U262" s="122"/>
    </row>
    <row r="263" ht="22.8" customHeight="1" spans="1:21">
      <c r="A263" s="129" t="s">
        <v>311</v>
      </c>
      <c r="B263" s="129" t="s">
        <v>315</v>
      </c>
      <c r="C263" s="129" t="s">
        <v>315</v>
      </c>
      <c r="D263" s="125" t="s">
        <v>419</v>
      </c>
      <c r="E263" s="130" t="s">
        <v>319</v>
      </c>
      <c r="F263" s="127">
        <v>5469792.64</v>
      </c>
      <c r="G263" s="126">
        <v>5469792.64</v>
      </c>
      <c r="H263" s="126">
        <v>5469792.64</v>
      </c>
      <c r="I263" s="126"/>
      <c r="J263" s="126"/>
      <c r="K263" s="126"/>
      <c r="L263" s="126"/>
      <c r="M263" s="126"/>
      <c r="N263" s="126"/>
      <c r="O263" s="126"/>
      <c r="P263" s="126"/>
      <c r="Q263" s="126"/>
      <c r="R263" s="126"/>
      <c r="S263" s="126"/>
      <c r="T263" s="126"/>
      <c r="U263" s="126"/>
    </row>
    <row r="264" ht="22.8" customHeight="1" spans="1:21">
      <c r="A264" s="129" t="s">
        <v>340</v>
      </c>
      <c r="B264" s="129" t="s">
        <v>326</v>
      </c>
      <c r="C264" s="129" t="s">
        <v>326</v>
      </c>
      <c r="D264" s="125" t="s">
        <v>419</v>
      </c>
      <c r="E264" s="130" t="s">
        <v>342</v>
      </c>
      <c r="F264" s="127">
        <v>703530.24</v>
      </c>
      <c r="G264" s="126">
        <v>703530.24</v>
      </c>
      <c r="H264" s="126">
        <v>703530.24</v>
      </c>
      <c r="I264" s="126"/>
      <c r="J264" s="126"/>
      <c r="K264" s="126"/>
      <c r="L264" s="126"/>
      <c r="M264" s="126"/>
      <c r="N264" s="126"/>
      <c r="O264" s="126"/>
      <c r="P264" s="126"/>
      <c r="Q264" s="126"/>
      <c r="R264" s="126"/>
      <c r="S264" s="126"/>
      <c r="T264" s="126"/>
      <c r="U264" s="126"/>
    </row>
    <row r="265" ht="22.8" customHeight="1" spans="1:21">
      <c r="A265" s="129" t="s">
        <v>343</v>
      </c>
      <c r="B265" s="129" t="s">
        <v>344</v>
      </c>
      <c r="C265" s="129" t="s">
        <v>315</v>
      </c>
      <c r="D265" s="125" t="s">
        <v>419</v>
      </c>
      <c r="E265" s="130" t="s">
        <v>351</v>
      </c>
      <c r="F265" s="127">
        <v>351765.12</v>
      </c>
      <c r="G265" s="126">
        <v>351765.12</v>
      </c>
      <c r="H265" s="126">
        <v>351765.12</v>
      </c>
      <c r="I265" s="126"/>
      <c r="J265" s="126"/>
      <c r="K265" s="126"/>
      <c r="L265" s="126"/>
      <c r="M265" s="126"/>
      <c r="N265" s="126"/>
      <c r="O265" s="126"/>
      <c r="P265" s="126"/>
      <c r="Q265" s="126"/>
      <c r="R265" s="126"/>
      <c r="S265" s="126"/>
      <c r="T265" s="126"/>
      <c r="U265" s="126"/>
    </row>
    <row r="266" ht="22.8" customHeight="1" spans="1:21">
      <c r="A266" s="129" t="s">
        <v>347</v>
      </c>
      <c r="B266" s="129" t="s">
        <v>315</v>
      </c>
      <c r="C266" s="129" t="s">
        <v>312</v>
      </c>
      <c r="D266" s="125" t="s">
        <v>419</v>
      </c>
      <c r="E266" s="130" t="s">
        <v>349</v>
      </c>
      <c r="F266" s="127">
        <v>527647.68</v>
      </c>
      <c r="G266" s="126">
        <v>527647.68</v>
      </c>
      <c r="H266" s="126">
        <v>527647.68</v>
      </c>
      <c r="I266" s="126"/>
      <c r="J266" s="126"/>
      <c r="K266" s="126"/>
      <c r="L266" s="126"/>
      <c r="M266" s="126"/>
      <c r="N266" s="126"/>
      <c r="O266" s="126"/>
      <c r="P266" s="126"/>
      <c r="Q266" s="126"/>
      <c r="R266" s="126"/>
      <c r="S266" s="126"/>
      <c r="T266" s="126"/>
      <c r="U266" s="126"/>
    </row>
    <row r="267" ht="29.3" customHeight="1" spans="1:21">
      <c r="A267" s="128"/>
      <c r="B267" s="128"/>
      <c r="C267" s="128"/>
      <c r="D267" s="124" t="s">
        <v>255</v>
      </c>
      <c r="E267" s="124" t="s">
        <v>256</v>
      </c>
      <c r="F267" s="134">
        <v>78230.6</v>
      </c>
      <c r="G267" s="122">
        <v>78230.6</v>
      </c>
      <c r="H267" s="122">
        <v>78230.6</v>
      </c>
      <c r="I267" s="122">
        <v>0</v>
      </c>
      <c r="J267" s="122">
        <v>0</v>
      </c>
      <c r="K267" s="122">
        <v>0</v>
      </c>
      <c r="L267" s="122">
        <v>0</v>
      </c>
      <c r="M267" s="122"/>
      <c r="N267" s="122"/>
      <c r="O267" s="122"/>
      <c r="P267" s="122"/>
      <c r="Q267" s="122"/>
      <c r="R267" s="122"/>
      <c r="S267" s="122"/>
      <c r="T267" s="122"/>
      <c r="U267" s="122"/>
    </row>
    <row r="268" ht="22.8" customHeight="1" spans="1:21">
      <c r="A268" s="129" t="s">
        <v>311</v>
      </c>
      <c r="B268" s="129" t="s">
        <v>315</v>
      </c>
      <c r="C268" s="129" t="s">
        <v>315</v>
      </c>
      <c r="D268" s="125" t="s">
        <v>420</v>
      </c>
      <c r="E268" s="130" t="s">
        <v>319</v>
      </c>
      <c r="F268" s="127">
        <v>59857.64</v>
      </c>
      <c r="G268" s="126">
        <v>59857.64</v>
      </c>
      <c r="H268" s="126">
        <v>59857.64</v>
      </c>
      <c r="I268" s="126"/>
      <c r="J268" s="126"/>
      <c r="K268" s="126"/>
      <c r="L268" s="126"/>
      <c r="M268" s="126"/>
      <c r="N268" s="126"/>
      <c r="O268" s="126"/>
      <c r="P268" s="126"/>
      <c r="Q268" s="126"/>
      <c r="R268" s="126"/>
      <c r="S268" s="126"/>
      <c r="T268" s="126"/>
      <c r="U268" s="126"/>
    </row>
    <row r="269" ht="22.8" customHeight="1" spans="1:21">
      <c r="A269" s="129" t="s">
        <v>340</v>
      </c>
      <c r="B269" s="129" t="s">
        <v>326</v>
      </c>
      <c r="C269" s="129" t="s">
        <v>326</v>
      </c>
      <c r="D269" s="125" t="s">
        <v>420</v>
      </c>
      <c r="E269" s="130" t="s">
        <v>342</v>
      </c>
      <c r="F269" s="127">
        <v>8165.76</v>
      </c>
      <c r="G269" s="126">
        <v>8165.76</v>
      </c>
      <c r="H269" s="126">
        <v>8165.76</v>
      </c>
      <c r="I269" s="126"/>
      <c r="J269" s="126"/>
      <c r="K269" s="126"/>
      <c r="L269" s="126"/>
      <c r="M269" s="126"/>
      <c r="N269" s="126"/>
      <c r="O269" s="126"/>
      <c r="P269" s="126"/>
      <c r="Q269" s="126"/>
      <c r="R269" s="126"/>
      <c r="S269" s="126"/>
      <c r="T269" s="126"/>
      <c r="U269" s="126"/>
    </row>
    <row r="270" ht="22.8" customHeight="1" spans="1:21">
      <c r="A270" s="129" t="s">
        <v>343</v>
      </c>
      <c r="B270" s="129" t="s">
        <v>344</v>
      </c>
      <c r="C270" s="129" t="s">
        <v>315</v>
      </c>
      <c r="D270" s="125" t="s">
        <v>420</v>
      </c>
      <c r="E270" s="130" t="s">
        <v>351</v>
      </c>
      <c r="F270" s="127">
        <v>4082.88</v>
      </c>
      <c r="G270" s="126">
        <v>4082.88</v>
      </c>
      <c r="H270" s="126">
        <v>4082.88</v>
      </c>
      <c r="I270" s="126"/>
      <c r="J270" s="126"/>
      <c r="K270" s="126"/>
      <c r="L270" s="126"/>
      <c r="M270" s="126"/>
      <c r="N270" s="126"/>
      <c r="O270" s="126"/>
      <c r="P270" s="126"/>
      <c r="Q270" s="126"/>
      <c r="R270" s="126"/>
      <c r="S270" s="126"/>
      <c r="T270" s="126"/>
      <c r="U270" s="126"/>
    </row>
    <row r="271" ht="22.8" customHeight="1" spans="1:21">
      <c r="A271" s="129" t="s">
        <v>347</v>
      </c>
      <c r="B271" s="129" t="s">
        <v>315</v>
      </c>
      <c r="C271" s="129" t="s">
        <v>312</v>
      </c>
      <c r="D271" s="125" t="s">
        <v>420</v>
      </c>
      <c r="E271" s="130" t="s">
        <v>349</v>
      </c>
      <c r="F271" s="127">
        <v>6124.32</v>
      </c>
      <c r="G271" s="126">
        <v>6124.32</v>
      </c>
      <c r="H271" s="126">
        <v>6124.32</v>
      </c>
      <c r="I271" s="126"/>
      <c r="J271" s="126"/>
      <c r="K271" s="126"/>
      <c r="L271" s="126"/>
      <c r="M271" s="126"/>
      <c r="N271" s="126"/>
      <c r="O271" s="126"/>
      <c r="P271" s="126"/>
      <c r="Q271" s="126"/>
      <c r="R271" s="126"/>
      <c r="S271" s="126"/>
      <c r="T271" s="126"/>
      <c r="U271" s="126"/>
    </row>
    <row r="272" ht="29.3" customHeight="1" spans="1:21">
      <c r="A272" s="128"/>
      <c r="B272" s="128"/>
      <c r="C272" s="128"/>
      <c r="D272" s="124" t="s">
        <v>257</v>
      </c>
      <c r="E272" s="124" t="s">
        <v>258</v>
      </c>
      <c r="F272" s="134">
        <v>6972663.42</v>
      </c>
      <c r="G272" s="122">
        <v>6972663.42</v>
      </c>
      <c r="H272" s="122">
        <v>6972663.42</v>
      </c>
      <c r="I272" s="122">
        <v>0</v>
      </c>
      <c r="J272" s="122">
        <v>0</v>
      </c>
      <c r="K272" s="122">
        <v>0</v>
      </c>
      <c r="L272" s="122">
        <v>0</v>
      </c>
      <c r="M272" s="122"/>
      <c r="N272" s="122"/>
      <c r="O272" s="122"/>
      <c r="P272" s="122"/>
      <c r="Q272" s="122"/>
      <c r="R272" s="122"/>
      <c r="S272" s="122"/>
      <c r="T272" s="122"/>
      <c r="U272" s="122"/>
    </row>
    <row r="273" ht="22.8" customHeight="1" spans="1:21">
      <c r="A273" s="129" t="s">
        <v>311</v>
      </c>
      <c r="B273" s="129" t="s">
        <v>315</v>
      </c>
      <c r="C273" s="129" t="s">
        <v>320</v>
      </c>
      <c r="D273" s="125" t="s">
        <v>421</v>
      </c>
      <c r="E273" s="130" t="s">
        <v>322</v>
      </c>
      <c r="F273" s="127">
        <v>5361895.26</v>
      </c>
      <c r="G273" s="126">
        <v>5361895.26</v>
      </c>
      <c r="H273" s="126">
        <v>5361895.26</v>
      </c>
      <c r="I273" s="126"/>
      <c r="J273" s="126"/>
      <c r="K273" s="126"/>
      <c r="L273" s="126"/>
      <c r="M273" s="126"/>
      <c r="N273" s="126"/>
      <c r="O273" s="126"/>
      <c r="P273" s="126"/>
      <c r="Q273" s="126"/>
      <c r="R273" s="126"/>
      <c r="S273" s="126"/>
      <c r="T273" s="126"/>
      <c r="U273" s="126"/>
    </row>
    <row r="274" ht="22.8" customHeight="1" spans="1:21">
      <c r="A274" s="129" t="s">
        <v>340</v>
      </c>
      <c r="B274" s="129" t="s">
        <v>326</v>
      </c>
      <c r="C274" s="129" t="s">
        <v>326</v>
      </c>
      <c r="D274" s="125" t="s">
        <v>421</v>
      </c>
      <c r="E274" s="130" t="s">
        <v>342</v>
      </c>
      <c r="F274" s="127">
        <v>715896.96</v>
      </c>
      <c r="G274" s="126">
        <v>715896.96</v>
      </c>
      <c r="H274" s="126">
        <v>715896.96</v>
      </c>
      <c r="I274" s="126"/>
      <c r="J274" s="126"/>
      <c r="K274" s="126"/>
      <c r="L274" s="126"/>
      <c r="M274" s="126"/>
      <c r="N274" s="126"/>
      <c r="O274" s="126"/>
      <c r="P274" s="126"/>
      <c r="Q274" s="126"/>
      <c r="R274" s="126"/>
      <c r="S274" s="126"/>
      <c r="T274" s="126"/>
      <c r="U274" s="126"/>
    </row>
    <row r="275" ht="22.8" customHeight="1" spans="1:21">
      <c r="A275" s="129" t="s">
        <v>343</v>
      </c>
      <c r="B275" s="129" t="s">
        <v>344</v>
      </c>
      <c r="C275" s="129" t="s">
        <v>315</v>
      </c>
      <c r="D275" s="125" t="s">
        <v>421</v>
      </c>
      <c r="E275" s="130" t="s">
        <v>351</v>
      </c>
      <c r="F275" s="127">
        <v>357948.48</v>
      </c>
      <c r="G275" s="126">
        <v>357948.48</v>
      </c>
      <c r="H275" s="126">
        <v>357948.48</v>
      </c>
      <c r="I275" s="126"/>
      <c r="J275" s="126"/>
      <c r="K275" s="126"/>
      <c r="L275" s="126"/>
      <c r="M275" s="126"/>
      <c r="N275" s="126"/>
      <c r="O275" s="126"/>
      <c r="P275" s="126"/>
      <c r="Q275" s="126"/>
      <c r="R275" s="126"/>
      <c r="S275" s="126"/>
      <c r="T275" s="126"/>
      <c r="U275" s="126"/>
    </row>
    <row r="276" ht="22.8" customHeight="1" spans="1:21">
      <c r="A276" s="129" t="s">
        <v>347</v>
      </c>
      <c r="B276" s="129" t="s">
        <v>315</v>
      </c>
      <c r="C276" s="129" t="s">
        <v>312</v>
      </c>
      <c r="D276" s="125" t="s">
        <v>421</v>
      </c>
      <c r="E276" s="130" t="s">
        <v>349</v>
      </c>
      <c r="F276" s="127">
        <v>536922.72</v>
      </c>
      <c r="G276" s="126">
        <v>536922.72</v>
      </c>
      <c r="H276" s="126">
        <v>536922.72</v>
      </c>
      <c r="I276" s="126"/>
      <c r="J276" s="126"/>
      <c r="K276" s="126"/>
      <c r="L276" s="126"/>
      <c r="M276" s="126"/>
      <c r="N276" s="126"/>
      <c r="O276" s="126"/>
      <c r="P276" s="126"/>
      <c r="Q276" s="126"/>
      <c r="R276" s="126"/>
      <c r="S276" s="126"/>
      <c r="T276" s="126"/>
      <c r="U276" s="126"/>
    </row>
    <row r="277" ht="29.3" customHeight="1" spans="1:21">
      <c r="A277" s="128"/>
      <c r="B277" s="128"/>
      <c r="C277" s="128"/>
      <c r="D277" s="124" t="s">
        <v>259</v>
      </c>
      <c r="E277" s="124" t="s">
        <v>260</v>
      </c>
      <c r="F277" s="134">
        <v>9311044.49</v>
      </c>
      <c r="G277" s="122">
        <v>9311044.49</v>
      </c>
      <c r="H277" s="122">
        <v>9311044.49</v>
      </c>
      <c r="I277" s="122">
        <v>0</v>
      </c>
      <c r="J277" s="122">
        <v>0</v>
      </c>
      <c r="K277" s="122">
        <v>0</v>
      </c>
      <c r="L277" s="122">
        <v>0</v>
      </c>
      <c r="M277" s="122"/>
      <c r="N277" s="122"/>
      <c r="O277" s="122"/>
      <c r="P277" s="122"/>
      <c r="Q277" s="122"/>
      <c r="R277" s="122"/>
      <c r="S277" s="122"/>
      <c r="T277" s="122"/>
      <c r="U277" s="122"/>
    </row>
    <row r="278" ht="22.8" customHeight="1" spans="1:21">
      <c r="A278" s="129" t="s">
        <v>311</v>
      </c>
      <c r="B278" s="129" t="s">
        <v>315</v>
      </c>
      <c r="C278" s="129" t="s">
        <v>315</v>
      </c>
      <c r="D278" s="125" t="s">
        <v>422</v>
      </c>
      <c r="E278" s="130" t="s">
        <v>319</v>
      </c>
      <c r="F278" s="127">
        <v>7184070.89</v>
      </c>
      <c r="G278" s="126">
        <v>7184070.89</v>
      </c>
      <c r="H278" s="126">
        <v>7184070.89</v>
      </c>
      <c r="I278" s="126"/>
      <c r="J278" s="126"/>
      <c r="K278" s="126"/>
      <c r="L278" s="126"/>
      <c r="M278" s="126"/>
      <c r="N278" s="126"/>
      <c r="O278" s="126"/>
      <c r="P278" s="126"/>
      <c r="Q278" s="126"/>
      <c r="R278" s="126"/>
      <c r="S278" s="126"/>
      <c r="T278" s="126"/>
      <c r="U278" s="126"/>
    </row>
    <row r="279" ht="22.8" customHeight="1" spans="1:21">
      <c r="A279" s="129" t="s">
        <v>340</v>
      </c>
      <c r="B279" s="129" t="s">
        <v>326</v>
      </c>
      <c r="C279" s="129" t="s">
        <v>326</v>
      </c>
      <c r="D279" s="125" t="s">
        <v>422</v>
      </c>
      <c r="E279" s="130" t="s">
        <v>342</v>
      </c>
      <c r="F279" s="127">
        <v>945321.6</v>
      </c>
      <c r="G279" s="126">
        <v>945321.6</v>
      </c>
      <c r="H279" s="126">
        <v>945321.6</v>
      </c>
      <c r="I279" s="126"/>
      <c r="J279" s="126"/>
      <c r="K279" s="126"/>
      <c r="L279" s="126"/>
      <c r="M279" s="126"/>
      <c r="N279" s="126"/>
      <c r="O279" s="126"/>
      <c r="P279" s="126"/>
      <c r="Q279" s="126"/>
      <c r="R279" s="126"/>
      <c r="S279" s="126"/>
      <c r="T279" s="126"/>
      <c r="U279" s="126"/>
    </row>
    <row r="280" ht="22.8" customHeight="1" spans="1:21">
      <c r="A280" s="129" t="s">
        <v>343</v>
      </c>
      <c r="B280" s="129" t="s">
        <v>344</v>
      </c>
      <c r="C280" s="129" t="s">
        <v>315</v>
      </c>
      <c r="D280" s="125" t="s">
        <v>422</v>
      </c>
      <c r="E280" s="130" t="s">
        <v>351</v>
      </c>
      <c r="F280" s="127">
        <v>472660.8</v>
      </c>
      <c r="G280" s="126">
        <v>472660.8</v>
      </c>
      <c r="H280" s="126">
        <v>472660.8</v>
      </c>
      <c r="I280" s="126"/>
      <c r="J280" s="126"/>
      <c r="K280" s="126"/>
      <c r="L280" s="126"/>
      <c r="M280" s="126"/>
      <c r="N280" s="126"/>
      <c r="O280" s="126"/>
      <c r="P280" s="126"/>
      <c r="Q280" s="126"/>
      <c r="R280" s="126"/>
      <c r="S280" s="126"/>
      <c r="T280" s="126"/>
      <c r="U280" s="126"/>
    </row>
    <row r="281" ht="22.8" customHeight="1" spans="1:21">
      <c r="A281" s="129" t="s">
        <v>347</v>
      </c>
      <c r="B281" s="129" t="s">
        <v>315</v>
      </c>
      <c r="C281" s="129" t="s">
        <v>312</v>
      </c>
      <c r="D281" s="125" t="s">
        <v>422</v>
      </c>
      <c r="E281" s="130" t="s">
        <v>349</v>
      </c>
      <c r="F281" s="127">
        <v>708991.2</v>
      </c>
      <c r="G281" s="126">
        <v>708991.2</v>
      </c>
      <c r="H281" s="126">
        <v>708991.2</v>
      </c>
      <c r="I281" s="126"/>
      <c r="J281" s="126"/>
      <c r="K281" s="126"/>
      <c r="L281" s="126"/>
      <c r="M281" s="126"/>
      <c r="N281" s="126"/>
      <c r="O281" s="126"/>
      <c r="P281" s="126"/>
      <c r="Q281" s="126"/>
      <c r="R281" s="126"/>
      <c r="S281" s="126"/>
      <c r="T281" s="126"/>
      <c r="U281" s="126"/>
    </row>
    <row r="282" ht="29.3" customHeight="1" spans="1:21">
      <c r="A282" s="128"/>
      <c r="B282" s="128"/>
      <c r="C282" s="128"/>
      <c r="D282" s="124" t="s">
        <v>261</v>
      </c>
      <c r="E282" s="124" t="s">
        <v>262</v>
      </c>
      <c r="F282" s="134">
        <v>4906551.83</v>
      </c>
      <c r="G282" s="122">
        <v>4906551.83</v>
      </c>
      <c r="H282" s="122">
        <v>4906551.83</v>
      </c>
      <c r="I282" s="122">
        <v>0</v>
      </c>
      <c r="J282" s="122">
        <v>0</v>
      </c>
      <c r="K282" s="122">
        <v>0</v>
      </c>
      <c r="L282" s="122">
        <v>0</v>
      </c>
      <c r="M282" s="122"/>
      <c r="N282" s="122"/>
      <c r="O282" s="122"/>
      <c r="P282" s="122"/>
      <c r="Q282" s="122"/>
      <c r="R282" s="122"/>
      <c r="S282" s="122"/>
      <c r="T282" s="122"/>
      <c r="U282" s="122"/>
    </row>
    <row r="283" ht="22.8" customHeight="1" spans="1:21">
      <c r="A283" s="129" t="s">
        <v>311</v>
      </c>
      <c r="B283" s="129" t="s">
        <v>315</v>
      </c>
      <c r="C283" s="129" t="s">
        <v>315</v>
      </c>
      <c r="D283" s="125" t="s">
        <v>423</v>
      </c>
      <c r="E283" s="130" t="s">
        <v>319</v>
      </c>
      <c r="F283" s="127">
        <v>3791844.95</v>
      </c>
      <c r="G283" s="126">
        <v>3791844.95</v>
      </c>
      <c r="H283" s="126">
        <v>3791844.95</v>
      </c>
      <c r="I283" s="126"/>
      <c r="J283" s="126"/>
      <c r="K283" s="126"/>
      <c r="L283" s="126"/>
      <c r="M283" s="126"/>
      <c r="N283" s="126"/>
      <c r="O283" s="126"/>
      <c r="P283" s="126"/>
      <c r="Q283" s="126"/>
      <c r="R283" s="126"/>
      <c r="S283" s="126"/>
      <c r="T283" s="126"/>
      <c r="U283" s="126"/>
    </row>
    <row r="284" ht="22.8" customHeight="1" spans="1:21">
      <c r="A284" s="129" t="s">
        <v>340</v>
      </c>
      <c r="B284" s="129" t="s">
        <v>326</v>
      </c>
      <c r="C284" s="129" t="s">
        <v>326</v>
      </c>
      <c r="D284" s="125" t="s">
        <v>423</v>
      </c>
      <c r="E284" s="130" t="s">
        <v>342</v>
      </c>
      <c r="F284" s="127">
        <v>495425.28</v>
      </c>
      <c r="G284" s="126">
        <v>495425.28</v>
      </c>
      <c r="H284" s="126">
        <v>495425.28</v>
      </c>
      <c r="I284" s="126"/>
      <c r="J284" s="126"/>
      <c r="K284" s="126"/>
      <c r="L284" s="126"/>
      <c r="M284" s="126"/>
      <c r="N284" s="126"/>
      <c r="O284" s="126"/>
      <c r="P284" s="126"/>
      <c r="Q284" s="126"/>
      <c r="R284" s="126"/>
      <c r="S284" s="126"/>
      <c r="T284" s="126"/>
      <c r="U284" s="126"/>
    </row>
    <row r="285" ht="22.8" customHeight="1" spans="1:21">
      <c r="A285" s="129" t="s">
        <v>343</v>
      </c>
      <c r="B285" s="129" t="s">
        <v>344</v>
      </c>
      <c r="C285" s="129" t="s">
        <v>315</v>
      </c>
      <c r="D285" s="125" t="s">
        <v>423</v>
      </c>
      <c r="E285" s="130" t="s">
        <v>351</v>
      </c>
      <c r="F285" s="127">
        <v>247712.64</v>
      </c>
      <c r="G285" s="126">
        <v>247712.64</v>
      </c>
      <c r="H285" s="126">
        <v>247712.64</v>
      </c>
      <c r="I285" s="126"/>
      <c r="J285" s="126"/>
      <c r="K285" s="126"/>
      <c r="L285" s="126"/>
      <c r="M285" s="126"/>
      <c r="N285" s="126"/>
      <c r="O285" s="126"/>
      <c r="P285" s="126"/>
      <c r="Q285" s="126"/>
      <c r="R285" s="126"/>
      <c r="S285" s="126"/>
      <c r="T285" s="126"/>
      <c r="U285" s="126"/>
    </row>
    <row r="286" ht="22.8" customHeight="1" spans="1:21">
      <c r="A286" s="129" t="s">
        <v>347</v>
      </c>
      <c r="B286" s="129" t="s">
        <v>315</v>
      </c>
      <c r="C286" s="129" t="s">
        <v>312</v>
      </c>
      <c r="D286" s="125" t="s">
        <v>423</v>
      </c>
      <c r="E286" s="130" t="s">
        <v>349</v>
      </c>
      <c r="F286" s="127">
        <v>371568.96</v>
      </c>
      <c r="G286" s="126">
        <v>371568.96</v>
      </c>
      <c r="H286" s="126">
        <v>371568.96</v>
      </c>
      <c r="I286" s="126"/>
      <c r="J286" s="126"/>
      <c r="K286" s="126"/>
      <c r="L286" s="126"/>
      <c r="M286" s="126"/>
      <c r="N286" s="126"/>
      <c r="O286" s="126"/>
      <c r="P286" s="126"/>
      <c r="Q286" s="126"/>
      <c r="R286" s="126"/>
      <c r="S286" s="126"/>
      <c r="T286" s="126"/>
      <c r="U286" s="126"/>
    </row>
    <row r="287" ht="29.3" customHeight="1" spans="1:21">
      <c r="A287" s="128"/>
      <c r="B287" s="128"/>
      <c r="C287" s="128"/>
      <c r="D287" s="124" t="s">
        <v>263</v>
      </c>
      <c r="E287" s="124" t="s">
        <v>264</v>
      </c>
      <c r="F287" s="134">
        <v>6909870.7</v>
      </c>
      <c r="G287" s="122">
        <v>6909870.7</v>
      </c>
      <c r="H287" s="122">
        <v>6909870.7</v>
      </c>
      <c r="I287" s="122">
        <v>0</v>
      </c>
      <c r="J287" s="122">
        <v>0</v>
      </c>
      <c r="K287" s="122">
        <v>0</v>
      </c>
      <c r="L287" s="122">
        <v>0</v>
      </c>
      <c r="M287" s="122"/>
      <c r="N287" s="122"/>
      <c r="O287" s="122"/>
      <c r="P287" s="122"/>
      <c r="Q287" s="122"/>
      <c r="R287" s="122"/>
      <c r="S287" s="122"/>
      <c r="T287" s="122"/>
      <c r="U287" s="122"/>
    </row>
    <row r="288" ht="22.8" customHeight="1" spans="1:21">
      <c r="A288" s="129" t="s">
        <v>311</v>
      </c>
      <c r="B288" s="129" t="s">
        <v>315</v>
      </c>
      <c r="C288" s="129" t="s">
        <v>320</v>
      </c>
      <c r="D288" s="125" t="s">
        <v>424</v>
      </c>
      <c r="E288" s="130" t="s">
        <v>322</v>
      </c>
      <c r="F288" s="127">
        <v>5344298.38</v>
      </c>
      <c r="G288" s="126">
        <v>5344298.38</v>
      </c>
      <c r="H288" s="126">
        <v>5344298.38</v>
      </c>
      <c r="I288" s="126"/>
      <c r="J288" s="126"/>
      <c r="K288" s="126"/>
      <c r="L288" s="126"/>
      <c r="M288" s="126"/>
      <c r="N288" s="126"/>
      <c r="O288" s="126"/>
      <c r="P288" s="126"/>
      <c r="Q288" s="126"/>
      <c r="R288" s="126"/>
      <c r="S288" s="126"/>
      <c r="T288" s="126"/>
      <c r="U288" s="126"/>
    </row>
    <row r="289" ht="22.8" customHeight="1" spans="1:21">
      <c r="A289" s="129" t="s">
        <v>340</v>
      </c>
      <c r="B289" s="129" t="s">
        <v>326</v>
      </c>
      <c r="C289" s="129" t="s">
        <v>326</v>
      </c>
      <c r="D289" s="125" t="s">
        <v>424</v>
      </c>
      <c r="E289" s="130" t="s">
        <v>342</v>
      </c>
      <c r="F289" s="127">
        <v>695809.92</v>
      </c>
      <c r="G289" s="126">
        <v>695809.92</v>
      </c>
      <c r="H289" s="126">
        <v>695809.92</v>
      </c>
      <c r="I289" s="126"/>
      <c r="J289" s="126"/>
      <c r="K289" s="126"/>
      <c r="L289" s="126"/>
      <c r="M289" s="126"/>
      <c r="N289" s="126"/>
      <c r="O289" s="126"/>
      <c r="P289" s="126"/>
      <c r="Q289" s="126"/>
      <c r="R289" s="126"/>
      <c r="S289" s="126"/>
      <c r="T289" s="126"/>
      <c r="U289" s="126"/>
    </row>
    <row r="290" ht="22.8" customHeight="1" spans="1:21">
      <c r="A290" s="129" t="s">
        <v>343</v>
      </c>
      <c r="B290" s="129" t="s">
        <v>344</v>
      </c>
      <c r="C290" s="129" t="s">
        <v>315</v>
      </c>
      <c r="D290" s="125" t="s">
        <v>424</v>
      </c>
      <c r="E290" s="130" t="s">
        <v>351</v>
      </c>
      <c r="F290" s="127">
        <v>347904.96</v>
      </c>
      <c r="G290" s="126">
        <v>347904.96</v>
      </c>
      <c r="H290" s="126">
        <v>347904.96</v>
      </c>
      <c r="I290" s="126"/>
      <c r="J290" s="126"/>
      <c r="K290" s="126"/>
      <c r="L290" s="126"/>
      <c r="M290" s="126"/>
      <c r="N290" s="126"/>
      <c r="O290" s="126"/>
      <c r="P290" s="126"/>
      <c r="Q290" s="126"/>
      <c r="R290" s="126"/>
      <c r="S290" s="126"/>
      <c r="T290" s="126"/>
      <c r="U290" s="126"/>
    </row>
    <row r="291" ht="22.8" customHeight="1" spans="1:21">
      <c r="A291" s="129" t="s">
        <v>347</v>
      </c>
      <c r="B291" s="129" t="s">
        <v>315</v>
      </c>
      <c r="C291" s="129" t="s">
        <v>312</v>
      </c>
      <c r="D291" s="125" t="s">
        <v>424</v>
      </c>
      <c r="E291" s="130" t="s">
        <v>349</v>
      </c>
      <c r="F291" s="127">
        <v>521857.44</v>
      </c>
      <c r="G291" s="126">
        <v>521857.44</v>
      </c>
      <c r="H291" s="126">
        <v>521857.44</v>
      </c>
      <c r="I291" s="126"/>
      <c r="J291" s="126"/>
      <c r="K291" s="126"/>
      <c r="L291" s="126"/>
      <c r="M291" s="126"/>
      <c r="N291" s="126"/>
      <c r="O291" s="126"/>
      <c r="P291" s="126"/>
      <c r="Q291" s="126"/>
      <c r="R291" s="126"/>
      <c r="S291" s="126"/>
      <c r="T291" s="126"/>
      <c r="U291" s="126"/>
    </row>
    <row r="292" ht="29.3" customHeight="1" spans="1:21">
      <c r="A292" s="128"/>
      <c r="B292" s="128"/>
      <c r="C292" s="128"/>
      <c r="D292" s="124" t="s">
        <v>265</v>
      </c>
      <c r="E292" s="124" t="s">
        <v>266</v>
      </c>
      <c r="F292" s="134">
        <v>7890344.67</v>
      </c>
      <c r="G292" s="122">
        <v>7890344.67</v>
      </c>
      <c r="H292" s="122">
        <v>7890344.67</v>
      </c>
      <c r="I292" s="122">
        <v>0</v>
      </c>
      <c r="J292" s="122">
        <v>0</v>
      </c>
      <c r="K292" s="122">
        <v>0</v>
      </c>
      <c r="L292" s="122">
        <v>0</v>
      </c>
      <c r="M292" s="122"/>
      <c r="N292" s="122"/>
      <c r="O292" s="122"/>
      <c r="P292" s="122"/>
      <c r="Q292" s="122"/>
      <c r="R292" s="122"/>
      <c r="S292" s="122"/>
      <c r="T292" s="122"/>
      <c r="U292" s="122"/>
    </row>
    <row r="293" ht="22.8" customHeight="1" spans="1:21">
      <c r="A293" s="129" t="s">
        <v>311</v>
      </c>
      <c r="B293" s="129" t="s">
        <v>315</v>
      </c>
      <c r="C293" s="129" t="s">
        <v>315</v>
      </c>
      <c r="D293" s="125" t="s">
        <v>425</v>
      </c>
      <c r="E293" s="130" t="s">
        <v>319</v>
      </c>
      <c r="F293" s="127">
        <v>5916113.31</v>
      </c>
      <c r="G293" s="126">
        <v>5916113.31</v>
      </c>
      <c r="H293" s="126">
        <v>5916113.31</v>
      </c>
      <c r="I293" s="126"/>
      <c r="J293" s="126"/>
      <c r="K293" s="126"/>
      <c r="L293" s="126"/>
      <c r="M293" s="126"/>
      <c r="N293" s="126"/>
      <c r="O293" s="126"/>
      <c r="P293" s="126"/>
      <c r="Q293" s="126"/>
      <c r="R293" s="126"/>
      <c r="S293" s="126"/>
      <c r="T293" s="126"/>
      <c r="U293" s="126"/>
    </row>
    <row r="294" ht="22.8" customHeight="1" spans="1:21">
      <c r="A294" s="129" t="s">
        <v>340</v>
      </c>
      <c r="B294" s="129" t="s">
        <v>326</v>
      </c>
      <c r="C294" s="129" t="s">
        <v>326</v>
      </c>
      <c r="D294" s="125" t="s">
        <v>425</v>
      </c>
      <c r="E294" s="130" t="s">
        <v>342</v>
      </c>
      <c r="F294" s="127">
        <v>877436.16</v>
      </c>
      <c r="G294" s="126">
        <v>877436.16</v>
      </c>
      <c r="H294" s="126">
        <v>877436.16</v>
      </c>
      <c r="I294" s="126"/>
      <c r="J294" s="126"/>
      <c r="K294" s="126"/>
      <c r="L294" s="126"/>
      <c r="M294" s="126"/>
      <c r="N294" s="126"/>
      <c r="O294" s="126"/>
      <c r="P294" s="126"/>
      <c r="Q294" s="126"/>
      <c r="R294" s="126"/>
      <c r="S294" s="126"/>
      <c r="T294" s="126"/>
      <c r="U294" s="126"/>
    </row>
    <row r="295" ht="22.8" customHeight="1" spans="1:21">
      <c r="A295" s="129" t="s">
        <v>343</v>
      </c>
      <c r="B295" s="129" t="s">
        <v>344</v>
      </c>
      <c r="C295" s="129" t="s">
        <v>315</v>
      </c>
      <c r="D295" s="125" t="s">
        <v>425</v>
      </c>
      <c r="E295" s="130" t="s">
        <v>351</v>
      </c>
      <c r="F295" s="127">
        <v>438718.08</v>
      </c>
      <c r="G295" s="126">
        <v>438718.08</v>
      </c>
      <c r="H295" s="126">
        <v>438718.08</v>
      </c>
      <c r="I295" s="126"/>
      <c r="J295" s="126"/>
      <c r="K295" s="126"/>
      <c r="L295" s="126"/>
      <c r="M295" s="126"/>
      <c r="N295" s="126"/>
      <c r="O295" s="126"/>
      <c r="P295" s="126"/>
      <c r="Q295" s="126"/>
      <c r="R295" s="126"/>
      <c r="S295" s="126"/>
      <c r="T295" s="126"/>
      <c r="U295" s="126"/>
    </row>
    <row r="296" ht="22.8" customHeight="1" spans="1:21">
      <c r="A296" s="129" t="s">
        <v>347</v>
      </c>
      <c r="B296" s="129" t="s">
        <v>315</v>
      </c>
      <c r="C296" s="129" t="s">
        <v>312</v>
      </c>
      <c r="D296" s="125" t="s">
        <v>425</v>
      </c>
      <c r="E296" s="130" t="s">
        <v>349</v>
      </c>
      <c r="F296" s="127">
        <v>658077.12</v>
      </c>
      <c r="G296" s="126">
        <v>658077.12</v>
      </c>
      <c r="H296" s="126">
        <v>658077.12</v>
      </c>
      <c r="I296" s="126"/>
      <c r="J296" s="126"/>
      <c r="K296" s="126"/>
      <c r="L296" s="126"/>
      <c r="M296" s="126"/>
      <c r="N296" s="126"/>
      <c r="O296" s="126"/>
      <c r="P296" s="126"/>
      <c r="Q296" s="126"/>
      <c r="R296" s="126"/>
      <c r="S296" s="126"/>
      <c r="T296" s="126"/>
      <c r="U296" s="126"/>
    </row>
    <row r="297" ht="29.3" customHeight="1" spans="1:21">
      <c r="A297" s="128"/>
      <c r="B297" s="128"/>
      <c r="C297" s="128"/>
      <c r="D297" s="124" t="s">
        <v>267</v>
      </c>
      <c r="E297" s="124" t="s">
        <v>268</v>
      </c>
      <c r="F297" s="134">
        <v>3189705.7</v>
      </c>
      <c r="G297" s="122">
        <v>3189705.7</v>
      </c>
      <c r="H297" s="122">
        <v>3189705.7</v>
      </c>
      <c r="I297" s="122">
        <v>0</v>
      </c>
      <c r="J297" s="122">
        <v>0</v>
      </c>
      <c r="K297" s="122">
        <v>0</v>
      </c>
      <c r="L297" s="122">
        <v>0</v>
      </c>
      <c r="M297" s="122"/>
      <c r="N297" s="122"/>
      <c r="O297" s="122"/>
      <c r="P297" s="122"/>
      <c r="Q297" s="122"/>
      <c r="R297" s="122"/>
      <c r="S297" s="122"/>
      <c r="T297" s="122"/>
      <c r="U297" s="122"/>
    </row>
    <row r="298" ht="22.8" customHeight="1" spans="1:21">
      <c r="A298" s="129" t="s">
        <v>311</v>
      </c>
      <c r="B298" s="129" t="s">
        <v>315</v>
      </c>
      <c r="C298" s="129" t="s">
        <v>315</v>
      </c>
      <c r="D298" s="125" t="s">
        <v>426</v>
      </c>
      <c r="E298" s="130" t="s">
        <v>319</v>
      </c>
      <c r="F298" s="127">
        <v>2411703.94</v>
      </c>
      <c r="G298" s="126">
        <v>2411703.94</v>
      </c>
      <c r="H298" s="126">
        <v>2411703.94</v>
      </c>
      <c r="I298" s="126"/>
      <c r="J298" s="126"/>
      <c r="K298" s="126"/>
      <c r="L298" s="126"/>
      <c r="M298" s="126"/>
      <c r="N298" s="126"/>
      <c r="O298" s="126"/>
      <c r="P298" s="126"/>
      <c r="Q298" s="126"/>
      <c r="R298" s="126"/>
      <c r="S298" s="126"/>
      <c r="T298" s="126"/>
      <c r="U298" s="126"/>
    </row>
    <row r="299" ht="22.8" customHeight="1" spans="1:21">
      <c r="A299" s="129" t="s">
        <v>340</v>
      </c>
      <c r="B299" s="129" t="s">
        <v>326</v>
      </c>
      <c r="C299" s="129" t="s">
        <v>326</v>
      </c>
      <c r="D299" s="125" t="s">
        <v>426</v>
      </c>
      <c r="E299" s="130" t="s">
        <v>342</v>
      </c>
      <c r="F299" s="127">
        <v>345778.56</v>
      </c>
      <c r="G299" s="126">
        <v>345778.56</v>
      </c>
      <c r="H299" s="126">
        <v>345778.56</v>
      </c>
      <c r="I299" s="126"/>
      <c r="J299" s="126"/>
      <c r="K299" s="126"/>
      <c r="L299" s="126"/>
      <c r="M299" s="126"/>
      <c r="N299" s="126"/>
      <c r="O299" s="126"/>
      <c r="P299" s="126"/>
      <c r="Q299" s="126"/>
      <c r="R299" s="126"/>
      <c r="S299" s="126"/>
      <c r="T299" s="126"/>
      <c r="U299" s="126"/>
    </row>
    <row r="300" ht="22.8" customHeight="1" spans="1:21">
      <c r="A300" s="129" t="s">
        <v>343</v>
      </c>
      <c r="B300" s="129" t="s">
        <v>344</v>
      </c>
      <c r="C300" s="129" t="s">
        <v>315</v>
      </c>
      <c r="D300" s="125" t="s">
        <v>426</v>
      </c>
      <c r="E300" s="130" t="s">
        <v>351</v>
      </c>
      <c r="F300" s="127">
        <v>172889.28</v>
      </c>
      <c r="G300" s="126">
        <v>172889.28</v>
      </c>
      <c r="H300" s="126">
        <v>172889.28</v>
      </c>
      <c r="I300" s="126"/>
      <c r="J300" s="126"/>
      <c r="K300" s="126"/>
      <c r="L300" s="126"/>
      <c r="M300" s="126"/>
      <c r="N300" s="126"/>
      <c r="O300" s="126"/>
      <c r="P300" s="126"/>
      <c r="Q300" s="126"/>
      <c r="R300" s="126"/>
      <c r="S300" s="126"/>
      <c r="T300" s="126"/>
      <c r="U300" s="126"/>
    </row>
    <row r="301" ht="22.8" customHeight="1" spans="1:21">
      <c r="A301" s="129" t="s">
        <v>347</v>
      </c>
      <c r="B301" s="129" t="s">
        <v>315</v>
      </c>
      <c r="C301" s="129" t="s">
        <v>312</v>
      </c>
      <c r="D301" s="125" t="s">
        <v>426</v>
      </c>
      <c r="E301" s="130" t="s">
        <v>349</v>
      </c>
      <c r="F301" s="127">
        <v>259333.92</v>
      </c>
      <c r="G301" s="126">
        <v>259333.92</v>
      </c>
      <c r="H301" s="126">
        <v>259333.92</v>
      </c>
      <c r="I301" s="126"/>
      <c r="J301" s="126"/>
      <c r="K301" s="126"/>
      <c r="L301" s="126"/>
      <c r="M301" s="126"/>
      <c r="N301" s="126"/>
      <c r="O301" s="126"/>
      <c r="P301" s="126"/>
      <c r="Q301" s="126"/>
      <c r="R301" s="126"/>
      <c r="S301" s="126"/>
      <c r="T301" s="126"/>
      <c r="U301" s="126"/>
    </row>
    <row r="302" ht="29.3" customHeight="1" spans="1:21">
      <c r="A302" s="128"/>
      <c r="B302" s="128"/>
      <c r="C302" s="128"/>
      <c r="D302" s="124" t="s">
        <v>269</v>
      </c>
      <c r="E302" s="124" t="s">
        <v>270</v>
      </c>
      <c r="F302" s="134">
        <v>4753111</v>
      </c>
      <c r="G302" s="122">
        <v>4753111</v>
      </c>
      <c r="H302" s="122">
        <v>4753111</v>
      </c>
      <c r="I302" s="122">
        <v>0</v>
      </c>
      <c r="J302" s="122">
        <v>0</v>
      </c>
      <c r="K302" s="122">
        <v>0</v>
      </c>
      <c r="L302" s="122">
        <v>0</v>
      </c>
      <c r="M302" s="122"/>
      <c r="N302" s="122"/>
      <c r="O302" s="122"/>
      <c r="P302" s="122"/>
      <c r="Q302" s="122"/>
      <c r="R302" s="122"/>
      <c r="S302" s="122"/>
      <c r="T302" s="122"/>
      <c r="U302" s="122"/>
    </row>
    <row r="303" ht="22.8" customHeight="1" spans="1:21">
      <c r="A303" s="129" t="s">
        <v>311</v>
      </c>
      <c r="B303" s="129" t="s">
        <v>315</v>
      </c>
      <c r="C303" s="129" t="s">
        <v>315</v>
      </c>
      <c r="D303" s="125" t="s">
        <v>427</v>
      </c>
      <c r="E303" s="130" t="s">
        <v>319</v>
      </c>
      <c r="F303" s="127">
        <v>3697963.96</v>
      </c>
      <c r="G303" s="126">
        <v>3697963.96</v>
      </c>
      <c r="H303" s="126">
        <v>3697963.96</v>
      </c>
      <c r="I303" s="126"/>
      <c r="J303" s="126"/>
      <c r="K303" s="126"/>
      <c r="L303" s="126"/>
      <c r="M303" s="126"/>
      <c r="N303" s="126"/>
      <c r="O303" s="126"/>
      <c r="P303" s="126"/>
      <c r="Q303" s="126"/>
      <c r="R303" s="126"/>
      <c r="S303" s="126"/>
      <c r="T303" s="126"/>
      <c r="U303" s="126"/>
    </row>
    <row r="304" ht="22.8" customHeight="1" spans="1:21">
      <c r="A304" s="129" t="s">
        <v>340</v>
      </c>
      <c r="B304" s="129" t="s">
        <v>326</v>
      </c>
      <c r="C304" s="129" t="s">
        <v>326</v>
      </c>
      <c r="D304" s="125" t="s">
        <v>427</v>
      </c>
      <c r="E304" s="130" t="s">
        <v>342</v>
      </c>
      <c r="F304" s="127">
        <v>468954.24</v>
      </c>
      <c r="G304" s="126">
        <v>468954.24</v>
      </c>
      <c r="H304" s="126">
        <v>468954.24</v>
      </c>
      <c r="I304" s="126"/>
      <c r="J304" s="126"/>
      <c r="K304" s="126"/>
      <c r="L304" s="126"/>
      <c r="M304" s="126"/>
      <c r="N304" s="126"/>
      <c r="O304" s="126"/>
      <c r="P304" s="126"/>
      <c r="Q304" s="126"/>
      <c r="R304" s="126"/>
      <c r="S304" s="126"/>
      <c r="T304" s="126"/>
      <c r="U304" s="126"/>
    </row>
    <row r="305" ht="22.8" customHeight="1" spans="1:21">
      <c r="A305" s="129" t="s">
        <v>343</v>
      </c>
      <c r="B305" s="129" t="s">
        <v>344</v>
      </c>
      <c r="C305" s="129" t="s">
        <v>315</v>
      </c>
      <c r="D305" s="125" t="s">
        <v>427</v>
      </c>
      <c r="E305" s="130" t="s">
        <v>351</v>
      </c>
      <c r="F305" s="127">
        <v>234477.12</v>
      </c>
      <c r="G305" s="126">
        <v>234477.12</v>
      </c>
      <c r="H305" s="126">
        <v>234477.12</v>
      </c>
      <c r="I305" s="126"/>
      <c r="J305" s="126"/>
      <c r="K305" s="126"/>
      <c r="L305" s="126"/>
      <c r="M305" s="126"/>
      <c r="N305" s="126"/>
      <c r="O305" s="126"/>
      <c r="P305" s="126"/>
      <c r="Q305" s="126"/>
      <c r="R305" s="126"/>
      <c r="S305" s="126"/>
      <c r="T305" s="126"/>
      <c r="U305" s="126"/>
    </row>
    <row r="306" ht="22.8" customHeight="1" spans="1:21">
      <c r="A306" s="129" t="s">
        <v>347</v>
      </c>
      <c r="B306" s="129" t="s">
        <v>315</v>
      </c>
      <c r="C306" s="129" t="s">
        <v>312</v>
      </c>
      <c r="D306" s="125" t="s">
        <v>427</v>
      </c>
      <c r="E306" s="130" t="s">
        <v>349</v>
      </c>
      <c r="F306" s="127">
        <v>351715.68</v>
      </c>
      <c r="G306" s="126">
        <v>351715.68</v>
      </c>
      <c r="H306" s="126">
        <v>351715.68</v>
      </c>
      <c r="I306" s="126"/>
      <c r="J306" s="126"/>
      <c r="K306" s="126"/>
      <c r="L306" s="126"/>
      <c r="M306" s="126"/>
      <c r="N306" s="126"/>
      <c r="O306" s="126"/>
      <c r="P306" s="126"/>
      <c r="Q306" s="126"/>
      <c r="R306" s="126"/>
      <c r="S306" s="126"/>
      <c r="T306" s="126"/>
      <c r="U306" s="126"/>
    </row>
    <row r="307" ht="29.3" customHeight="1" spans="1:21">
      <c r="A307" s="128"/>
      <c r="B307" s="128"/>
      <c r="C307" s="128"/>
      <c r="D307" s="124" t="s">
        <v>271</v>
      </c>
      <c r="E307" s="124" t="s">
        <v>272</v>
      </c>
      <c r="F307" s="134">
        <v>9049279.01</v>
      </c>
      <c r="G307" s="122">
        <v>9049279.01</v>
      </c>
      <c r="H307" s="122">
        <v>9049279.01</v>
      </c>
      <c r="I307" s="122">
        <v>0</v>
      </c>
      <c r="J307" s="122">
        <v>0</v>
      </c>
      <c r="K307" s="122">
        <v>0</v>
      </c>
      <c r="L307" s="122">
        <v>0</v>
      </c>
      <c r="M307" s="122"/>
      <c r="N307" s="122"/>
      <c r="O307" s="122"/>
      <c r="P307" s="122"/>
      <c r="Q307" s="122"/>
      <c r="R307" s="122"/>
      <c r="S307" s="122"/>
      <c r="T307" s="122"/>
      <c r="U307" s="122"/>
    </row>
    <row r="308" ht="22.8" customHeight="1" spans="1:21">
      <c r="A308" s="129" t="s">
        <v>311</v>
      </c>
      <c r="B308" s="129" t="s">
        <v>315</v>
      </c>
      <c r="C308" s="129" t="s">
        <v>320</v>
      </c>
      <c r="D308" s="125" t="s">
        <v>428</v>
      </c>
      <c r="E308" s="130" t="s">
        <v>322</v>
      </c>
      <c r="F308" s="127">
        <v>6987861.41</v>
      </c>
      <c r="G308" s="126">
        <v>6987861.41</v>
      </c>
      <c r="H308" s="126">
        <v>6987861.41</v>
      </c>
      <c r="I308" s="126"/>
      <c r="J308" s="126"/>
      <c r="K308" s="126"/>
      <c r="L308" s="126"/>
      <c r="M308" s="126"/>
      <c r="N308" s="126"/>
      <c r="O308" s="126"/>
      <c r="P308" s="126"/>
      <c r="Q308" s="126"/>
      <c r="R308" s="126"/>
      <c r="S308" s="126"/>
      <c r="T308" s="126"/>
      <c r="U308" s="126"/>
    </row>
    <row r="309" ht="22.8" customHeight="1" spans="1:21">
      <c r="A309" s="129" t="s">
        <v>340</v>
      </c>
      <c r="B309" s="129" t="s">
        <v>326</v>
      </c>
      <c r="C309" s="129" t="s">
        <v>326</v>
      </c>
      <c r="D309" s="125" t="s">
        <v>428</v>
      </c>
      <c r="E309" s="130" t="s">
        <v>342</v>
      </c>
      <c r="F309" s="127">
        <v>916185.6</v>
      </c>
      <c r="G309" s="126">
        <v>916185.6</v>
      </c>
      <c r="H309" s="126">
        <v>916185.6</v>
      </c>
      <c r="I309" s="126"/>
      <c r="J309" s="126"/>
      <c r="K309" s="126"/>
      <c r="L309" s="126"/>
      <c r="M309" s="126"/>
      <c r="N309" s="126"/>
      <c r="O309" s="126"/>
      <c r="P309" s="126"/>
      <c r="Q309" s="126"/>
      <c r="R309" s="126"/>
      <c r="S309" s="126"/>
      <c r="T309" s="126"/>
      <c r="U309" s="126"/>
    </row>
    <row r="310" ht="22.8" customHeight="1" spans="1:21">
      <c r="A310" s="129" t="s">
        <v>343</v>
      </c>
      <c r="B310" s="129" t="s">
        <v>344</v>
      </c>
      <c r="C310" s="129" t="s">
        <v>315</v>
      </c>
      <c r="D310" s="125" t="s">
        <v>428</v>
      </c>
      <c r="E310" s="130" t="s">
        <v>351</v>
      </c>
      <c r="F310" s="127">
        <v>458092.8</v>
      </c>
      <c r="G310" s="126">
        <v>458092.8</v>
      </c>
      <c r="H310" s="126">
        <v>458092.8</v>
      </c>
      <c r="I310" s="126"/>
      <c r="J310" s="126"/>
      <c r="K310" s="126"/>
      <c r="L310" s="126"/>
      <c r="M310" s="126"/>
      <c r="N310" s="126"/>
      <c r="O310" s="126"/>
      <c r="P310" s="126"/>
      <c r="Q310" s="126"/>
      <c r="R310" s="126"/>
      <c r="S310" s="126"/>
      <c r="T310" s="126"/>
      <c r="U310" s="126"/>
    </row>
    <row r="311" ht="22.8" customHeight="1" spans="1:21">
      <c r="A311" s="129" t="s">
        <v>347</v>
      </c>
      <c r="B311" s="129" t="s">
        <v>315</v>
      </c>
      <c r="C311" s="129" t="s">
        <v>312</v>
      </c>
      <c r="D311" s="125" t="s">
        <v>428</v>
      </c>
      <c r="E311" s="130" t="s">
        <v>349</v>
      </c>
      <c r="F311" s="127">
        <v>687139.2</v>
      </c>
      <c r="G311" s="126">
        <v>687139.2</v>
      </c>
      <c r="H311" s="126">
        <v>687139.2</v>
      </c>
      <c r="I311" s="126"/>
      <c r="J311" s="126"/>
      <c r="K311" s="126"/>
      <c r="L311" s="126"/>
      <c r="M311" s="126"/>
      <c r="N311" s="126"/>
      <c r="O311" s="126"/>
      <c r="P311" s="126"/>
      <c r="Q311" s="126"/>
      <c r="R311" s="126"/>
      <c r="S311" s="126"/>
      <c r="T311" s="126"/>
      <c r="U311" s="126"/>
    </row>
    <row r="312" ht="29.3" customHeight="1" spans="1:21">
      <c r="A312" s="128"/>
      <c r="B312" s="128"/>
      <c r="C312" s="128"/>
      <c r="D312" s="124" t="s">
        <v>273</v>
      </c>
      <c r="E312" s="124" t="s">
        <v>274</v>
      </c>
      <c r="F312" s="134">
        <v>2652893.97</v>
      </c>
      <c r="G312" s="122">
        <v>2652893.97</v>
      </c>
      <c r="H312" s="122">
        <v>2652893.97</v>
      </c>
      <c r="I312" s="122">
        <v>0</v>
      </c>
      <c r="J312" s="122">
        <v>0</v>
      </c>
      <c r="K312" s="122">
        <v>0</v>
      </c>
      <c r="L312" s="122">
        <v>0</v>
      </c>
      <c r="M312" s="122"/>
      <c r="N312" s="122"/>
      <c r="O312" s="122"/>
      <c r="P312" s="122"/>
      <c r="Q312" s="122"/>
      <c r="R312" s="122"/>
      <c r="S312" s="122"/>
      <c r="T312" s="122"/>
      <c r="U312" s="122"/>
    </row>
    <row r="313" ht="22.8" customHeight="1" spans="1:21">
      <c r="A313" s="129" t="s">
        <v>311</v>
      </c>
      <c r="B313" s="129" t="s">
        <v>315</v>
      </c>
      <c r="C313" s="129" t="s">
        <v>315</v>
      </c>
      <c r="D313" s="125" t="s">
        <v>429</v>
      </c>
      <c r="E313" s="130" t="s">
        <v>319</v>
      </c>
      <c r="F313" s="127">
        <v>1989117.33</v>
      </c>
      <c r="G313" s="126">
        <v>1989117.33</v>
      </c>
      <c r="H313" s="126">
        <v>1989117.33</v>
      </c>
      <c r="I313" s="126"/>
      <c r="J313" s="126"/>
      <c r="K313" s="126"/>
      <c r="L313" s="126"/>
      <c r="M313" s="126"/>
      <c r="N313" s="126"/>
      <c r="O313" s="126"/>
      <c r="P313" s="126"/>
      <c r="Q313" s="126"/>
      <c r="R313" s="126"/>
      <c r="S313" s="126"/>
      <c r="T313" s="126"/>
      <c r="U313" s="126"/>
    </row>
    <row r="314" ht="22.8" customHeight="1" spans="1:21">
      <c r="A314" s="129" t="s">
        <v>340</v>
      </c>
      <c r="B314" s="129" t="s">
        <v>326</v>
      </c>
      <c r="C314" s="129" t="s">
        <v>326</v>
      </c>
      <c r="D314" s="125" t="s">
        <v>429</v>
      </c>
      <c r="E314" s="130" t="s">
        <v>342</v>
      </c>
      <c r="F314" s="127">
        <v>295011.84</v>
      </c>
      <c r="G314" s="126">
        <v>295011.84</v>
      </c>
      <c r="H314" s="126">
        <v>295011.84</v>
      </c>
      <c r="I314" s="126"/>
      <c r="J314" s="126"/>
      <c r="K314" s="126"/>
      <c r="L314" s="126"/>
      <c r="M314" s="126"/>
      <c r="N314" s="126"/>
      <c r="O314" s="126"/>
      <c r="P314" s="126"/>
      <c r="Q314" s="126"/>
      <c r="R314" s="126"/>
      <c r="S314" s="126"/>
      <c r="T314" s="126"/>
      <c r="U314" s="126"/>
    </row>
    <row r="315" ht="22.8" customHeight="1" spans="1:21">
      <c r="A315" s="129" t="s">
        <v>343</v>
      </c>
      <c r="B315" s="129" t="s">
        <v>344</v>
      </c>
      <c r="C315" s="129" t="s">
        <v>315</v>
      </c>
      <c r="D315" s="125" t="s">
        <v>429</v>
      </c>
      <c r="E315" s="130" t="s">
        <v>351</v>
      </c>
      <c r="F315" s="127">
        <v>147505.92</v>
      </c>
      <c r="G315" s="126">
        <v>147505.92</v>
      </c>
      <c r="H315" s="126">
        <v>147505.92</v>
      </c>
      <c r="I315" s="126"/>
      <c r="J315" s="126"/>
      <c r="K315" s="126"/>
      <c r="L315" s="126"/>
      <c r="M315" s="126"/>
      <c r="N315" s="126"/>
      <c r="O315" s="126"/>
      <c r="P315" s="126"/>
      <c r="Q315" s="126"/>
      <c r="R315" s="126"/>
      <c r="S315" s="126"/>
      <c r="T315" s="126"/>
      <c r="U315" s="126"/>
    </row>
    <row r="316" ht="22.8" customHeight="1" spans="1:21">
      <c r="A316" s="129" t="s">
        <v>347</v>
      </c>
      <c r="B316" s="129" t="s">
        <v>315</v>
      </c>
      <c r="C316" s="129" t="s">
        <v>312</v>
      </c>
      <c r="D316" s="125" t="s">
        <v>429</v>
      </c>
      <c r="E316" s="130" t="s">
        <v>349</v>
      </c>
      <c r="F316" s="127">
        <v>221258.88</v>
      </c>
      <c r="G316" s="126">
        <v>221258.88</v>
      </c>
      <c r="H316" s="126">
        <v>221258.88</v>
      </c>
      <c r="I316" s="126"/>
      <c r="J316" s="126"/>
      <c r="K316" s="126"/>
      <c r="L316" s="126"/>
      <c r="M316" s="126"/>
      <c r="N316" s="126"/>
      <c r="O316" s="126"/>
      <c r="P316" s="126"/>
      <c r="Q316" s="126"/>
      <c r="R316" s="126"/>
      <c r="S316" s="126"/>
      <c r="T316" s="126"/>
      <c r="U316" s="126"/>
    </row>
    <row r="317" ht="29.3" customHeight="1" spans="1:21">
      <c r="A317" s="128"/>
      <c r="B317" s="128"/>
      <c r="C317" s="128"/>
      <c r="D317" s="124" t="s">
        <v>275</v>
      </c>
      <c r="E317" s="124" t="s">
        <v>276</v>
      </c>
      <c r="F317" s="134">
        <v>11112312.82</v>
      </c>
      <c r="G317" s="122">
        <v>11112312.82</v>
      </c>
      <c r="H317" s="122">
        <v>11112312.82</v>
      </c>
      <c r="I317" s="122">
        <v>0</v>
      </c>
      <c r="J317" s="122">
        <v>0</v>
      </c>
      <c r="K317" s="122">
        <v>0</v>
      </c>
      <c r="L317" s="122">
        <v>0</v>
      </c>
      <c r="M317" s="122"/>
      <c r="N317" s="122"/>
      <c r="O317" s="122"/>
      <c r="P317" s="122"/>
      <c r="Q317" s="122"/>
      <c r="R317" s="122"/>
      <c r="S317" s="122"/>
      <c r="T317" s="122"/>
      <c r="U317" s="122"/>
    </row>
    <row r="318" ht="22.8" customHeight="1" spans="1:21">
      <c r="A318" s="129" t="s">
        <v>311</v>
      </c>
      <c r="B318" s="129" t="s">
        <v>315</v>
      </c>
      <c r="C318" s="129" t="s">
        <v>315</v>
      </c>
      <c r="D318" s="125" t="s">
        <v>430</v>
      </c>
      <c r="E318" s="130" t="s">
        <v>319</v>
      </c>
      <c r="F318" s="127">
        <v>8331917.62</v>
      </c>
      <c r="G318" s="126">
        <v>8331917.62</v>
      </c>
      <c r="H318" s="126">
        <v>8331917.62</v>
      </c>
      <c r="I318" s="126"/>
      <c r="J318" s="126"/>
      <c r="K318" s="126"/>
      <c r="L318" s="126"/>
      <c r="M318" s="126"/>
      <c r="N318" s="126"/>
      <c r="O318" s="126"/>
      <c r="P318" s="126"/>
      <c r="Q318" s="126"/>
      <c r="R318" s="126"/>
      <c r="S318" s="126"/>
      <c r="T318" s="126"/>
      <c r="U318" s="126"/>
    </row>
    <row r="319" ht="22.8" customHeight="1" spans="1:21">
      <c r="A319" s="129" t="s">
        <v>340</v>
      </c>
      <c r="B319" s="129" t="s">
        <v>326</v>
      </c>
      <c r="C319" s="129" t="s">
        <v>326</v>
      </c>
      <c r="D319" s="125" t="s">
        <v>430</v>
      </c>
      <c r="E319" s="130" t="s">
        <v>342</v>
      </c>
      <c r="F319" s="127">
        <v>1235731.2</v>
      </c>
      <c r="G319" s="126">
        <v>1235731.2</v>
      </c>
      <c r="H319" s="126">
        <v>1235731.2</v>
      </c>
      <c r="I319" s="126"/>
      <c r="J319" s="126"/>
      <c r="K319" s="126"/>
      <c r="L319" s="126"/>
      <c r="M319" s="126"/>
      <c r="N319" s="126"/>
      <c r="O319" s="126"/>
      <c r="P319" s="126"/>
      <c r="Q319" s="126"/>
      <c r="R319" s="126"/>
      <c r="S319" s="126"/>
      <c r="T319" s="126"/>
      <c r="U319" s="126"/>
    </row>
    <row r="320" ht="22.8" customHeight="1" spans="1:21">
      <c r="A320" s="129" t="s">
        <v>343</v>
      </c>
      <c r="B320" s="129" t="s">
        <v>344</v>
      </c>
      <c r="C320" s="129" t="s">
        <v>315</v>
      </c>
      <c r="D320" s="125" t="s">
        <v>430</v>
      </c>
      <c r="E320" s="130" t="s">
        <v>351</v>
      </c>
      <c r="F320" s="127">
        <v>617865.6</v>
      </c>
      <c r="G320" s="126">
        <v>617865.6</v>
      </c>
      <c r="H320" s="126">
        <v>617865.6</v>
      </c>
      <c r="I320" s="126"/>
      <c r="J320" s="126"/>
      <c r="K320" s="126"/>
      <c r="L320" s="126"/>
      <c r="M320" s="126"/>
      <c r="N320" s="126"/>
      <c r="O320" s="126"/>
      <c r="P320" s="126"/>
      <c r="Q320" s="126"/>
      <c r="R320" s="126"/>
      <c r="S320" s="126"/>
      <c r="T320" s="126"/>
      <c r="U320" s="126"/>
    </row>
    <row r="321" ht="22.8" customHeight="1" spans="1:21">
      <c r="A321" s="129" t="s">
        <v>347</v>
      </c>
      <c r="B321" s="129" t="s">
        <v>315</v>
      </c>
      <c r="C321" s="129" t="s">
        <v>312</v>
      </c>
      <c r="D321" s="125" t="s">
        <v>430</v>
      </c>
      <c r="E321" s="130" t="s">
        <v>349</v>
      </c>
      <c r="F321" s="127">
        <v>926798.4</v>
      </c>
      <c r="G321" s="126">
        <v>926798.4</v>
      </c>
      <c r="H321" s="126">
        <v>926798.4</v>
      </c>
      <c r="I321" s="126"/>
      <c r="J321" s="126"/>
      <c r="K321" s="126"/>
      <c r="L321" s="126"/>
      <c r="M321" s="126"/>
      <c r="N321" s="126"/>
      <c r="O321" s="126"/>
      <c r="P321" s="126"/>
      <c r="Q321" s="126"/>
      <c r="R321" s="126"/>
      <c r="S321" s="126"/>
      <c r="T321" s="126"/>
      <c r="U321" s="126"/>
    </row>
    <row r="322" ht="29.3" customHeight="1" spans="1:21">
      <c r="A322" s="128"/>
      <c r="B322" s="128"/>
      <c r="C322" s="128"/>
      <c r="D322" s="124" t="s">
        <v>277</v>
      </c>
      <c r="E322" s="124" t="s">
        <v>278</v>
      </c>
      <c r="F322" s="134">
        <v>4182640.18</v>
      </c>
      <c r="G322" s="122">
        <v>4182640.18</v>
      </c>
      <c r="H322" s="122">
        <v>4182640.18</v>
      </c>
      <c r="I322" s="122">
        <v>0</v>
      </c>
      <c r="J322" s="122">
        <v>0</v>
      </c>
      <c r="K322" s="122">
        <v>0</v>
      </c>
      <c r="L322" s="122">
        <v>0</v>
      </c>
      <c r="M322" s="122"/>
      <c r="N322" s="122"/>
      <c r="O322" s="122"/>
      <c r="P322" s="122"/>
      <c r="Q322" s="122"/>
      <c r="R322" s="122"/>
      <c r="S322" s="122"/>
      <c r="T322" s="122"/>
      <c r="U322" s="122"/>
    </row>
    <row r="323" ht="22.8" customHeight="1" spans="1:21">
      <c r="A323" s="129" t="s">
        <v>311</v>
      </c>
      <c r="B323" s="129" t="s">
        <v>315</v>
      </c>
      <c r="C323" s="129" t="s">
        <v>315</v>
      </c>
      <c r="D323" s="125" t="s">
        <v>431</v>
      </c>
      <c r="E323" s="130" t="s">
        <v>319</v>
      </c>
      <c r="F323" s="127">
        <v>3201382.42</v>
      </c>
      <c r="G323" s="126">
        <v>3201382.42</v>
      </c>
      <c r="H323" s="126">
        <v>3201382.42</v>
      </c>
      <c r="I323" s="126"/>
      <c r="J323" s="126"/>
      <c r="K323" s="126"/>
      <c r="L323" s="126"/>
      <c r="M323" s="126"/>
      <c r="N323" s="126"/>
      <c r="O323" s="126"/>
      <c r="P323" s="126"/>
      <c r="Q323" s="126"/>
      <c r="R323" s="126"/>
      <c r="S323" s="126"/>
      <c r="T323" s="126"/>
      <c r="U323" s="126"/>
    </row>
    <row r="324" ht="22.8" customHeight="1" spans="1:21">
      <c r="A324" s="129" t="s">
        <v>340</v>
      </c>
      <c r="B324" s="129" t="s">
        <v>326</v>
      </c>
      <c r="C324" s="129" t="s">
        <v>326</v>
      </c>
      <c r="D324" s="125" t="s">
        <v>431</v>
      </c>
      <c r="E324" s="130" t="s">
        <v>342</v>
      </c>
      <c r="F324" s="127">
        <v>436114.56</v>
      </c>
      <c r="G324" s="126">
        <v>436114.56</v>
      </c>
      <c r="H324" s="126">
        <v>436114.56</v>
      </c>
      <c r="I324" s="126"/>
      <c r="J324" s="126"/>
      <c r="K324" s="126"/>
      <c r="L324" s="126"/>
      <c r="M324" s="126"/>
      <c r="N324" s="126"/>
      <c r="O324" s="126"/>
      <c r="P324" s="126"/>
      <c r="Q324" s="126"/>
      <c r="R324" s="126"/>
      <c r="S324" s="126"/>
      <c r="T324" s="126"/>
      <c r="U324" s="126"/>
    </row>
    <row r="325" ht="22.8" customHeight="1" spans="1:21">
      <c r="A325" s="129" t="s">
        <v>343</v>
      </c>
      <c r="B325" s="129" t="s">
        <v>344</v>
      </c>
      <c r="C325" s="129" t="s">
        <v>315</v>
      </c>
      <c r="D325" s="125" t="s">
        <v>431</v>
      </c>
      <c r="E325" s="130" t="s">
        <v>351</v>
      </c>
      <c r="F325" s="127">
        <v>218057.28</v>
      </c>
      <c r="G325" s="126">
        <v>218057.28</v>
      </c>
      <c r="H325" s="126">
        <v>218057.28</v>
      </c>
      <c r="I325" s="126"/>
      <c r="J325" s="126"/>
      <c r="K325" s="126"/>
      <c r="L325" s="126"/>
      <c r="M325" s="126"/>
      <c r="N325" s="126"/>
      <c r="O325" s="126"/>
      <c r="P325" s="126"/>
      <c r="Q325" s="126"/>
      <c r="R325" s="126"/>
      <c r="S325" s="126"/>
      <c r="T325" s="126"/>
      <c r="U325" s="126"/>
    </row>
    <row r="326" ht="22.8" customHeight="1" spans="1:21">
      <c r="A326" s="129" t="s">
        <v>347</v>
      </c>
      <c r="B326" s="129" t="s">
        <v>315</v>
      </c>
      <c r="C326" s="129" t="s">
        <v>312</v>
      </c>
      <c r="D326" s="125" t="s">
        <v>431</v>
      </c>
      <c r="E326" s="130" t="s">
        <v>349</v>
      </c>
      <c r="F326" s="127">
        <v>327085.92</v>
      </c>
      <c r="G326" s="126">
        <v>327085.92</v>
      </c>
      <c r="H326" s="126">
        <v>327085.92</v>
      </c>
      <c r="I326" s="126"/>
      <c r="J326" s="126"/>
      <c r="K326" s="126"/>
      <c r="L326" s="126"/>
      <c r="M326" s="126"/>
      <c r="N326" s="126"/>
      <c r="O326" s="126"/>
      <c r="P326" s="126"/>
      <c r="Q326" s="126"/>
      <c r="R326" s="126"/>
      <c r="S326" s="126"/>
      <c r="T326" s="126"/>
      <c r="U326" s="126"/>
    </row>
    <row r="327" ht="22.8" customHeight="1" spans="1:21">
      <c r="A327" s="128"/>
      <c r="B327" s="128"/>
      <c r="C327" s="128"/>
      <c r="D327" s="124" t="s">
        <v>279</v>
      </c>
      <c r="E327" s="124" t="s">
        <v>280</v>
      </c>
      <c r="F327" s="134">
        <v>8289155.9</v>
      </c>
      <c r="G327" s="122">
        <v>8289155.9</v>
      </c>
      <c r="H327" s="122">
        <v>8289155.9</v>
      </c>
      <c r="I327" s="122">
        <v>0</v>
      </c>
      <c r="J327" s="122">
        <v>0</v>
      </c>
      <c r="K327" s="122">
        <v>0</v>
      </c>
      <c r="L327" s="122">
        <v>0</v>
      </c>
      <c r="M327" s="122"/>
      <c r="N327" s="122"/>
      <c r="O327" s="122"/>
      <c r="P327" s="122"/>
      <c r="Q327" s="122"/>
      <c r="R327" s="122"/>
      <c r="S327" s="122"/>
      <c r="T327" s="122"/>
      <c r="U327" s="122"/>
    </row>
    <row r="328" ht="22.8" customHeight="1" spans="1:21">
      <c r="A328" s="129" t="s">
        <v>311</v>
      </c>
      <c r="B328" s="129" t="s">
        <v>315</v>
      </c>
      <c r="C328" s="129" t="s">
        <v>315</v>
      </c>
      <c r="D328" s="125" t="s">
        <v>432</v>
      </c>
      <c r="E328" s="130" t="s">
        <v>319</v>
      </c>
      <c r="F328" s="127">
        <v>6406037.66</v>
      </c>
      <c r="G328" s="126">
        <v>6406037.66</v>
      </c>
      <c r="H328" s="126">
        <v>6406037.66</v>
      </c>
      <c r="I328" s="126"/>
      <c r="J328" s="126"/>
      <c r="K328" s="126"/>
      <c r="L328" s="126"/>
      <c r="M328" s="126"/>
      <c r="N328" s="126"/>
      <c r="O328" s="126"/>
      <c r="P328" s="126"/>
      <c r="Q328" s="126"/>
      <c r="R328" s="126"/>
      <c r="S328" s="126"/>
      <c r="T328" s="126"/>
      <c r="U328" s="126"/>
    </row>
    <row r="329" ht="22.8" customHeight="1" spans="1:21">
      <c r="A329" s="129" t="s">
        <v>340</v>
      </c>
      <c r="B329" s="129" t="s">
        <v>326</v>
      </c>
      <c r="C329" s="129" t="s">
        <v>326</v>
      </c>
      <c r="D329" s="125" t="s">
        <v>432</v>
      </c>
      <c r="E329" s="130" t="s">
        <v>342</v>
      </c>
      <c r="F329" s="127">
        <v>836941.44</v>
      </c>
      <c r="G329" s="126">
        <v>836941.44</v>
      </c>
      <c r="H329" s="126">
        <v>836941.44</v>
      </c>
      <c r="I329" s="126"/>
      <c r="J329" s="126"/>
      <c r="K329" s="126"/>
      <c r="L329" s="126"/>
      <c r="M329" s="126"/>
      <c r="N329" s="126"/>
      <c r="O329" s="126"/>
      <c r="P329" s="126"/>
      <c r="Q329" s="126"/>
      <c r="R329" s="126"/>
      <c r="S329" s="126"/>
      <c r="T329" s="126"/>
      <c r="U329" s="126"/>
    </row>
    <row r="330" ht="22.8" customHeight="1" spans="1:21">
      <c r="A330" s="129" t="s">
        <v>343</v>
      </c>
      <c r="B330" s="129" t="s">
        <v>344</v>
      </c>
      <c r="C330" s="129" t="s">
        <v>315</v>
      </c>
      <c r="D330" s="125" t="s">
        <v>432</v>
      </c>
      <c r="E330" s="130" t="s">
        <v>351</v>
      </c>
      <c r="F330" s="127">
        <v>418470.72</v>
      </c>
      <c r="G330" s="126">
        <v>418470.72</v>
      </c>
      <c r="H330" s="126">
        <v>418470.72</v>
      </c>
      <c r="I330" s="126"/>
      <c r="J330" s="126"/>
      <c r="K330" s="126"/>
      <c r="L330" s="126"/>
      <c r="M330" s="126"/>
      <c r="N330" s="126"/>
      <c r="O330" s="126"/>
      <c r="P330" s="126"/>
      <c r="Q330" s="126"/>
      <c r="R330" s="126"/>
      <c r="S330" s="126"/>
      <c r="T330" s="126"/>
      <c r="U330" s="126"/>
    </row>
    <row r="331" ht="22.8" customHeight="1" spans="1:21">
      <c r="A331" s="129" t="s">
        <v>347</v>
      </c>
      <c r="B331" s="129" t="s">
        <v>315</v>
      </c>
      <c r="C331" s="129" t="s">
        <v>312</v>
      </c>
      <c r="D331" s="125" t="s">
        <v>432</v>
      </c>
      <c r="E331" s="130" t="s">
        <v>349</v>
      </c>
      <c r="F331" s="127">
        <v>627706.08</v>
      </c>
      <c r="G331" s="126">
        <v>627706.08</v>
      </c>
      <c r="H331" s="126">
        <v>627706.08</v>
      </c>
      <c r="I331" s="126"/>
      <c r="J331" s="126"/>
      <c r="K331" s="126"/>
      <c r="L331" s="126"/>
      <c r="M331" s="126"/>
      <c r="N331" s="126"/>
      <c r="O331" s="126"/>
      <c r="P331" s="126"/>
      <c r="Q331" s="126"/>
      <c r="R331" s="126"/>
      <c r="S331" s="126"/>
      <c r="T331" s="126"/>
      <c r="U331" s="126"/>
    </row>
    <row r="332" ht="22.8" customHeight="1" spans="1:21">
      <c r="A332" s="128"/>
      <c r="B332" s="128"/>
      <c r="C332" s="128"/>
      <c r="D332" s="124" t="s">
        <v>281</v>
      </c>
      <c r="E332" s="124" t="s">
        <v>282</v>
      </c>
      <c r="F332" s="134">
        <v>4804152.89</v>
      </c>
      <c r="G332" s="122">
        <v>4804152.89</v>
      </c>
      <c r="H332" s="122">
        <v>4804152.89</v>
      </c>
      <c r="I332" s="122">
        <v>0</v>
      </c>
      <c r="J332" s="122">
        <v>0</v>
      </c>
      <c r="K332" s="122">
        <v>0</v>
      </c>
      <c r="L332" s="122">
        <v>0</v>
      </c>
      <c r="M332" s="122"/>
      <c r="N332" s="122"/>
      <c r="O332" s="122"/>
      <c r="P332" s="122"/>
      <c r="Q332" s="122"/>
      <c r="R332" s="122"/>
      <c r="S332" s="122"/>
      <c r="T332" s="122"/>
      <c r="U332" s="122"/>
    </row>
    <row r="333" ht="22.8" customHeight="1" spans="1:21">
      <c r="A333" s="129" t="s">
        <v>311</v>
      </c>
      <c r="B333" s="129" t="s">
        <v>315</v>
      </c>
      <c r="C333" s="129" t="s">
        <v>320</v>
      </c>
      <c r="D333" s="125" t="s">
        <v>433</v>
      </c>
      <c r="E333" s="130" t="s">
        <v>322</v>
      </c>
      <c r="F333" s="127">
        <v>3777699.29</v>
      </c>
      <c r="G333" s="126">
        <v>3777699.29</v>
      </c>
      <c r="H333" s="126">
        <v>3777699.29</v>
      </c>
      <c r="I333" s="126"/>
      <c r="J333" s="126"/>
      <c r="K333" s="126"/>
      <c r="L333" s="126"/>
      <c r="M333" s="126"/>
      <c r="N333" s="126"/>
      <c r="O333" s="126"/>
      <c r="P333" s="126"/>
      <c r="Q333" s="126"/>
      <c r="R333" s="126"/>
      <c r="S333" s="126"/>
      <c r="T333" s="126"/>
      <c r="U333" s="126"/>
    </row>
    <row r="334" ht="22.8" customHeight="1" spans="1:21">
      <c r="A334" s="129" t="s">
        <v>340</v>
      </c>
      <c r="B334" s="129" t="s">
        <v>326</v>
      </c>
      <c r="C334" s="129" t="s">
        <v>326</v>
      </c>
      <c r="D334" s="125" t="s">
        <v>433</v>
      </c>
      <c r="E334" s="130" t="s">
        <v>342</v>
      </c>
      <c r="F334" s="127">
        <v>456201.6</v>
      </c>
      <c r="G334" s="126">
        <v>456201.6</v>
      </c>
      <c r="H334" s="126">
        <v>456201.6</v>
      </c>
      <c r="I334" s="126"/>
      <c r="J334" s="126"/>
      <c r="K334" s="126"/>
      <c r="L334" s="126"/>
      <c r="M334" s="126"/>
      <c r="N334" s="126"/>
      <c r="O334" s="126"/>
      <c r="P334" s="126"/>
      <c r="Q334" s="126"/>
      <c r="R334" s="126"/>
      <c r="S334" s="126"/>
      <c r="T334" s="126"/>
      <c r="U334" s="126"/>
    </row>
    <row r="335" ht="22.8" customHeight="1" spans="1:21">
      <c r="A335" s="129" t="s">
        <v>343</v>
      </c>
      <c r="B335" s="129" t="s">
        <v>344</v>
      </c>
      <c r="C335" s="129" t="s">
        <v>315</v>
      </c>
      <c r="D335" s="125" t="s">
        <v>433</v>
      </c>
      <c r="E335" s="130" t="s">
        <v>351</v>
      </c>
      <c r="F335" s="127">
        <v>228100.8</v>
      </c>
      <c r="G335" s="126">
        <v>228100.8</v>
      </c>
      <c r="H335" s="126">
        <v>228100.8</v>
      </c>
      <c r="I335" s="126"/>
      <c r="J335" s="126"/>
      <c r="K335" s="126"/>
      <c r="L335" s="126"/>
      <c r="M335" s="126"/>
      <c r="N335" s="126"/>
      <c r="O335" s="126"/>
      <c r="P335" s="126"/>
      <c r="Q335" s="126"/>
      <c r="R335" s="126"/>
      <c r="S335" s="126"/>
      <c r="T335" s="126"/>
      <c r="U335" s="126"/>
    </row>
    <row r="336" ht="22.8" customHeight="1" spans="1:21">
      <c r="A336" s="129" t="s">
        <v>347</v>
      </c>
      <c r="B336" s="129" t="s">
        <v>315</v>
      </c>
      <c r="C336" s="129" t="s">
        <v>312</v>
      </c>
      <c r="D336" s="125" t="s">
        <v>433</v>
      </c>
      <c r="E336" s="130" t="s">
        <v>349</v>
      </c>
      <c r="F336" s="127">
        <v>342151.2</v>
      </c>
      <c r="G336" s="126">
        <v>342151.2</v>
      </c>
      <c r="H336" s="126">
        <v>342151.2</v>
      </c>
      <c r="I336" s="126"/>
      <c r="J336" s="126"/>
      <c r="K336" s="126"/>
      <c r="L336" s="126"/>
      <c r="M336" s="126"/>
      <c r="N336" s="126"/>
      <c r="O336" s="126"/>
      <c r="P336" s="126"/>
      <c r="Q336" s="126"/>
      <c r="R336" s="126"/>
      <c r="S336" s="126"/>
      <c r="T336" s="126"/>
      <c r="U336" s="126"/>
    </row>
    <row r="337" ht="22.8" customHeight="1" spans="1:21">
      <c r="A337" s="128"/>
      <c r="B337" s="128"/>
      <c r="C337" s="128"/>
      <c r="D337" s="124" t="s">
        <v>283</v>
      </c>
      <c r="E337" s="124" t="s">
        <v>284</v>
      </c>
      <c r="F337" s="134">
        <v>7826731.1</v>
      </c>
      <c r="G337" s="122">
        <v>7826731.1</v>
      </c>
      <c r="H337" s="122">
        <v>7826731.1</v>
      </c>
      <c r="I337" s="122">
        <v>0</v>
      </c>
      <c r="J337" s="122">
        <v>0</v>
      </c>
      <c r="K337" s="122">
        <v>0</v>
      </c>
      <c r="L337" s="122">
        <v>0</v>
      </c>
      <c r="M337" s="122"/>
      <c r="N337" s="122"/>
      <c r="O337" s="122"/>
      <c r="P337" s="122"/>
      <c r="Q337" s="122"/>
      <c r="R337" s="122"/>
      <c r="S337" s="122"/>
      <c r="T337" s="122"/>
      <c r="U337" s="122"/>
    </row>
    <row r="338" ht="22.8" customHeight="1" spans="1:21">
      <c r="A338" s="129" t="s">
        <v>311</v>
      </c>
      <c r="B338" s="129" t="s">
        <v>315</v>
      </c>
      <c r="C338" s="129" t="s">
        <v>320</v>
      </c>
      <c r="D338" s="125" t="s">
        <v>434</v>
      </c>
      <c r="E338" s="130" t="s">
        <v>322</v>
      </c>
      <c r="F338" s="127">
        <v>6044843.42</v>
      </c>
      <c r="G338" s="126">
        <v>6044843.42</v>
      </c>
      <c r="H338" s="126">
        <v>6044843.42</v>
      </c>
      <c r="I338" s="126"/>
      <c r="J338" s="126"/>
      <c r="K338" s="126"/>
      <c r="L338" s="126"/>
      <c r="M338" s="126"/>
      <c r="N338" s="126"/>
      <c r="O338" s="126"/>
      <c r="P338" s="126"/>
      <c r="Q338" s="126"/>
      <c r="R338" s="126"/>
      <c r="S338" s="126"/>
      <c r="T338" s="126"/>
      <c r="U338" s="126"/>
    </row>
    <row r="339" ht="22.8" customHeight="1" spans="1:21">
      <c r="A339" s="129" t="s">
        <v>340</v>
      </c>
      <c r="B339" s="129" t="s">
        <v>326</v>
      </c>
      <c r="C339" s="129" t="s">
        <v>326</v>
      </c>
      <c r="D339" s="125" t="s">
        <v>434</v>
      </c>
      <c r="E339" s="130" t="s">
        <v>342</v>
      </c>
      <c r="F339" s="127">
        <v>791950.08</v>
      </c>
      <c r="G339" s="126">
        <v>791950.08</v>
      </c>
      <c r="H339" s="126">
        <v>791950.08</v>
      </c>
      <c r="I339" s="126"/>
      <c r="J339" s="126"/>
      <c r="K339" s="126"/>
      <c r="L339" s="126"/>
      <c r="M339" s="126"/>
      <c r="N339" s="126"/>
      <c r="O339" s="126"/>
      <c r="P339" s="126"/>
      <c r="Q339" s="126"/>
      <c r="R339" s="126"/>
      <c r="S339" s="126"/>
      <c r="T339" s="126"/>
      <c r="U339" s="126"/>
    </row>
    <row r="340" ht="22.8" customHeight="1" spans="1:21">
      <c r="A340" s="129" t="s">
        <v>343</v>
      </c>
      <c r="B340" s="129" t="s">
        <v>344</v>
      </c>
      <c r="C340" s="129" t="s">
        <v>315</v>
      </c>
      <c r="D340" s="125" t="s">
        <v>434</v>
      </c>
      <c r="E340" s="130" t="s">
        <v>351</v>
      </c>
      <c r="F340" s="127">
        <v>395975.04</v>
      </c>
      <c r="G340" s="126">
        <v>395975.04</v>
      </c>
      <c r="H340" s="126">
        <v>395975.04</v>
      </c>
      <c r="I340" s="126"/>
      <c r="J340" s="126"/>
      <c r="K340" s="126"/>
      <c r="L340" s="126"/>
      <c r="M340" s="126"/>
      <c r="N340" s="126"/>
      <c r="O340" s="126"/>
      <c r="P340" s="126"/>
      <c r="Q340" s="126"/>
      <c r="R340" s="126"/>
      <c r="S340" s="126"/>
      <c r="T340" s="126"/>
      <c r="U340" s="126"/>
    </row>
    <row r="341" ht="22.8" customHeight="1" spans="1:21">
      <c r="A341" s="129" t="s">
        <v>347</v>
      </c>
      <c r="B341" s="129" t="s">
        <v>315</v>
      </c>
      <c r="C341" s="129" t="s">
        <v>312</v>
      </c>
      <c r="D341" s="125" t="s">
        <v>434</v>
      </c>
      <c r="E341" s="130" t="s">
        <v>349</v>
      </c>
      <c r="F341" s="127">
        <v>593962.56</v>
      </c>
      <c r="G341" s="126">
        <v>593962.56</v>
      </c>
      <c r="H341" s="126">
        <v>593962.56</v>
      </c>
      <c r="I341" s="126"/>
      <c r="J341" s="126"/>
      <c r="K341" s="126"/>
      <c r="L341" s="126"/>
      <c r="M341" s="126"/>
      <c r="N341" s="126"/>
      <c r="O341" s="126"/>
      <c r="P341" s="126"/>
      <c r="Q341" s="126"/>
      <c r="R341" s="126"/>
      <c r="S341" s="126"/>
      <c r="T341" s="126"/>
      <c r="U341" s="126"/>
    </row>
    <row r="342" ht="22.8" customHeight="1" spans="1:21">
      <c r="A342" s="128"/>
      <c r="B342" s="128"/>
      <c r="C342" s="128"/>
      <c r="D342" s="124" t="s">
        <v>285</v>
      </c>
      <c r="E342" s="124" t="s">
        <v>286</v>
      </c>
      <c r="F342" s="134">
        <v>3738275.82</v>
      </c>
      <c r="G342" s="122">
        <v>3738275.82</v>
      </c>
      <c r="H342" s="122">
        <v>3738275.82</v>
      </c>
      <c r="I342" s="122">
        <v>0</v>
      </c>
      <c r="J342" s="122">
        <v>0</v>
      </c>
      <c r="K342" s="122">
        <v>0</v>
      </c>
      <c r="L342" s="122">
        <v>0</v>
      </c>
      <c r="M342" s="122"/>
      <c r="N342" s="122"/>
      <c r="O342" s="122"/>
      <c r="P342" s="122"/>
      <c r="Q342" s="122"/>
      <c r="R342" s="122"/>
      <c r="S342" s="122"/>
      <c r="T342" s="122"/>
      <c r="U342" s="122"/>
    </row>
    <row r="343" ht="22.8" customHeight="1" spans="1:21">
      <c r="A343" s="129" t="s">
        <v>311</v>
      </c>
      <c r="B343" s="129" t="s">
        <v>315</v>
      </c>
      <c r="C343" s="129" t="s">
        <v>315</v>
      </c>
      <c r="D343" s="125" t="s">
        <v>435</v>
      </c>
      <c r="E343" s="130" t="s">
        <v>319</v>
      </c>
      <c r="F343" s="127">
        <v>2934557.1</v>
      </c>
      <c r="G343" s="126">
        <v>2934557.1</v>
      </c>
      <c r="H343" s="126">
        <v>2934557.1</v>
      </c>
      <c r="I343" s="126"/>
      <c r="J343" s="126"/>
      <c r="K343" s="126"/>
      <c r="L343" s="126"/>
      <c r="M343" s="126"/>
      <c r="N343" s="126"/>
      <c r="O343" s="126"/>
      <c r="P343" s="126"/>
      <c r="Q343" s="126"/>
      <c r="R343" s="126"/>
      <c r="S343" s="126"/>
      <c r="T343" s="126"/>
      <c r="U343" s="126"/>
    </row>
    <row r="344" ht="22.8" customHeight="1" spans="1:21">
      <c r="A344" s="129" t="s">
        <v>340</v>
      </c>
      <c r="B344" s="129" t="s">
        <v>326</v>
      </c>
      <c r="C344" s="129" t="s">
        <v>326</v>
      </c>
      <c r="D344" s="125" t="s">
        <v>435</v>
      </c>
      <c r="E344" s="130" t="s">
        <v>342</v>
      </c>
      <c r="F344" s="127">
        <v>357208.32</v>
      </c>
      <c r="G344" s="126">
        <v>357208.32</v>
      </c>
      <c r="H344" s="126">
        <v>357208.32</v>
      </c>
      <c r="I344" s="126"/>
      <c r="J344" s="126"/>
      <c r="K344" s="126"/>
      <c r="L344" s="126"/>
      <c r="M344" s="126"/>
      <c r="N344" s="126"/>
      <c r="O344" s="126"/>
      <c r="P344" s="126"/>
      <c r="Q344" s="126"/>
      <c r="R344" s="126"/>
      <c r="S344" s="126"/>
      <c r="T344" s="126"/>
      <c r="U344" s="126"/>
    </row>
    <row r="345" ht="22.8" customHeight="1" spans="1:21">
      <c r="A345" s="129" t="s">
        <v>343</v>
      </c>
      <c r="B345" s="129" t="s">
        <v>344</v>
      </c>
      <c r="C345" s="129" t="s">
        <v>315</v>
      </c>
      <c r="D345" s="125" t="s">
        <v>435</v>
      </c>
      <c r="E345" s="130" t="s">
        <v>351</v>
      </c>
      <c r="F345" s="127">
        <v>178604.16</v>
      </c>
      <c r="G345" s="126">
        <v>178604.16</v>
      </c>
      <c r="H345" s="126">
        <v>178604.16</v>
      </c>
      <c r="I345" s="126"/>
      <c r="J345" s="126"/>
      <c r="K345" s="126"/>
      <c r="L345" s="126"/>
      <c r="M345" s="126"/>
      <c r="N345" s="126"/>
      <c r="O345" s="126"/>
      <c r="P345" s="126"/>
      <c r="Q345" s="126"/>
      <c r="R345" s="126"/>
      <c r="S345" s="126"/>
      <c r="T345" s="126"/>
      <c r="U345" s="126"/>
    </row>
    <row r="346" ht="22.8" customHeight="1" spans="1:21">
      <c r="A346" s="129" t="s">
        <v>347</v>
      </c>
      <c r="B346" s="129" t="s">
        <v>315</v>
      </c>
      <c r="C346" s="129" t="s">
        <v>312</v>
      </c>
      <c r="D346" s="125" t="s">
        <v>435</v>
      </c>
      <c r="E346" s="130" t="s">
        <v>349</v>
      </c>
      <c r="F346" s="127">
        <v>267906.24</v>
      </c>
      <c r="G346" s="126">
        <v>267906.24</v>
      </c>
      <c r="H346" s="126">
        <v>267906.24</v>
      </c>
      <c r="I346" s="126"/>
      <c r="J346" s="126"/>
      <c r="K346" s="126"/>
      <c r="L346" s="126"/>
      <c r="M346" s="126"/>
      <c r="N346" s="126"/>
      <c r="O346" s="126"/>
      <c r="P346" s="126"/>
      <c r="Q346" s="126"/>
      <c r="R346" s="126"/>
      <c r="S346" s="126"/>
      <c r="T346" s="126"/>
      <c r="U346" s="126"/>
    </row>
    <row r="347" ht="29.3" customHeight="1" spans="1:21">
      <c r="A347" s="128"/>
      <c r="B347" s="128"/>
      <c r="C347" s="128"/>
      <c r="D347" s="124" t="s">
        <v>287</v>
      </c>
      <c r="E347" s="124" t="s">
        <v>288</v>
      </c>
      <c r="F347" s="134">
        <v>9747664.07</v>
      </c>
      <c r="G347" s="122">
        <v>9747664.07</v>
      </c>
      <c r="H347" s="122">
        <v>9747664.07</v>
      </c>
      <c r="I347" s="122">
        <v>0</v>
      </c>
      <c r="J347" s="122">
        <v>0</v>
      </c>
      <c r="K347" s="122">
        <v>0</v>
      </c>
      <c r="L347" s="122">
        <v>0</v>
      </c>
      <c r="M347" s="122"/>
      <c r="N347" s="122"/>
      <c r="O347" s="122"/>
      <c r="P347" s="122"/>
      <c r="Q347" s="122"/>
      <c r="R347" s="122"/>
      <c r="S347" s="122"/>
      <c r="T347" s="122"/>
      <c r="U347" s="122"/>
    </row>
    <row r="348" ht="22.8" customHeight="1" spans="1:21">
      <c r="A348" s="129" t="s">
        <v>311</v>
      </c>
      <c r="B348" s="129" t="s">
        <v>315</v>
      </c>
      <c r="C348" s="129" t="s">
        <v>320</v>
      </c>
      <c r="D348" s="125" t="s">
        <v>436</v>
      </c>
      <c r="E348" s="130" t="s">
        <v>322</v>
      </c>
      <c r="F348" s="127">
        <v>7576358.63</v>
      </c>
      <c r="G348" s="126">
        <v>7576358.63</v>
      </c>
      <c r="H348" s="126">
        <v>7576358.63</v>
      </c>
      <c r="I348" s="126"/>
      <c r="J348" s="126"/>
      <c r="K348" s="126"/>
      <c r="L348" s="126"/>
      <c r="M348" s="126"/>
      <c r="N348" s="126"/>
      <c r="O348" s="126"/>
      <c r="P348" s="126"/>
      <c r="Q348" s="126"/>
      <c r="R348" s="126"/>
      <c r="S348" s="126"/>
      <c r="T348" s="126"/>
      <c r="U348" s="126"/>
    </row>
    <row r="349" ht="22.8" customHeight="1" spans="1:21">
      <c r="A349" s="129" t="s">
        <v>340</v>
      </c>
      <c r="B349" s="129" t="s">
        <v>326</v>
      </c>
      <c r="C349" s="129" t="s">
        <v>326</v>
      </c>
      <c r="D349" s="125" t="s">
        <v>436</v>
      </c>
      <c r="E349" s="130" t="s">
        <v>342</v>
      </c>
      <c r="F349" s="127">
        <v>965024.64</v>
      </c>
      <c r="G349" s="126">
        <v>965024.64</v>
      </c>
      <c r="H349" s="126">
        <v>965024.64</v>
      </c>
      <c r="I349" s="126"/>
      <c r="J349" s="126"/>
      <c r="K349" s="126"/>
      <c r="L349" s="126"/>
      <c r="M349" s="126"/>
      <c r="N349" s="126"/>
      <c r="O349" s="126"/>
      <c r="P349" s="126"/>
      <c r="Q349" s="126"/>
      <c r="R349" s="126"/>
      <c r="S349" s="126"/>
      <c r="T349" s="126"/>
      <c r="U349" s="126"/>
    </row>
    <row r="350" ht="22.8" customHeight="1" spans="1:21">
      <c r="A350" s="129" t="s">
        <v>343</v>
      </c>
      <c r="B350" s="129" t="s">
        <v>344</v>
      </c>
      <c r="C350" s="129" t="s">
        <v>315</v>
      </c>
      <c r="D350" s="125" t="s">
        <v>436</v>
      </c>
      <c r="E350" s="130" t="s">
        <v>351</v>
      </c>
      <c r="F350" s="127">
        <v>482512.32</v>
      </c>
      <c r="G350" s="126">
        <v>482512.32</v>
      </c>
      <c r="H350" s="126">
        <v>482512.32</v>
      </c>
      <c r="I350" s="126"/>
      <c r="J350" s="126"/>
      <c r="K350" s="126"/>
      <c r="L350" s="126"/>
      <c r="M350" s="126"/>
      <c r="N350" s="126"/>
      <c r="O350" s="126"/>
      <c r="P350" s="126"/>
      <c r="Q350" s="126"/>
      <c r="R350" s="126"/>
      <c r="S350" s="126"/>
      <c r="T350" s="126"/>
      <c r="U350" s="126"/>
    </row>
    <row r="351" ht="22.8" customHeight="1" spans="1:21">
      <c r="A351" s="129" t="s">
        <v>347</v>
      </c>
      <c r="B351" s="129" t="s">
        <v>315</v>
      </c>
      <c r="C351" s="129" t="s">
        <v>312</v>
      </c>
      <c r="D351" s="125" t="s">
        <v>436</v>
      </c>
      <c r="E351" s="130" t="s">
        <v>349</v>
      </c>
      <c r="F351" s="127">
        <v>723768.48</v>
      </c>
      <c r="G351" s="126">
        <v>723768.48</v>
      </c>
      <c r="H351" s="126">
        <v>723768.48</v>
      </c>
      <c r="I351" s="126"/>
      <c r="J351" s="126"/>
      <c r="K351" s="126"/>
      <c r="L351" s="126"/>
      <c r="M351" s="126"/>
      <c r="N351" s="126"/>
      <c r="O351" s="126"/>
      <c r="P351" s="126"/>
      <c r="Q351" s="126"/>
      <c r="R351" s="126"/>
      <c r="S351" s="126"/>
      <c r="T351" s="126"/>
      <c r="U351" s="126"/>
    </row>
    <row r="352" ht="29.3" customHeight="1" spans="1:21">
      <c r="A352" s="128"/>
      <c r="B352" s="128"/>
      <c r="C352" s="128"/>
      <c r="D352" s="124" t="s">
        <v>289</v>
      </c>
      <c r="E352" s="124" t="s">
        <v>290</v>
      </c>
      <c r="F352" s="134">
        <v>12206295.76</v>
      </c>
      <c r="G352" s="122">
        <v>12206295.76</v>
      </c>
      <c r="H352" s="122">
        <v>12206295.76</v>
      </c>
      <c r="I352" s="122">
        <v>0</v>
      </c>
      <c r="J352" s="122">
        <v>0</v>
      </c>
      <c r="K352" s="122">
        <v>0</v>
      </c>
      <c r="L352" s="122">
        <v>0</v>
      </c>
      <c r="M352" s="122"/>
      <c r="N352" s="122"/>
      <c r="O352" s="122"/>
      <c r="P352" s="122"/>
      <c r="Q352" s="122"/>
      <c r="R352" s="122"/>
      <c r="S352" s="122"/>
      <c r="T352" s="122"/>
      <c r="U352" s="122"/>
    </row>
    <row r="353" ht="22.8" customHeight="1" spans="1:21">
      <c r="A353" s="129" t="s">
        <v>311</v>
      </c>
      <c r="B353" s="129" t="s">
        <v>315</v>
      </c>
      <c r="C353" s="129" t="s">
        <v>315</v>
      </c>
      <c r="D353" s="125" t="s">
        <v>437</v>
      </c>
      <c r="E353" s="130" t="s">
        <v>319</v>
      </c>
      <c r="F353" s="127">
        <v>9152176.72</v>
      </c>
      <c r="G353" s="126">
        <v>9152176.72</v>
      </c>
      <c r="H353" s="126">
        <v>9152176.72</v>
      </c>
      <c r="I353" s="126"/>
      <c r="J353" s="126"/>
      <c r="K353" s="126"/>
      <c r="L353" s="126"/>
      <c r="M353" s="126"/>
      <c r="N353" s="126"/>
      <c r="O353" s="126"/>
      <c r="P353" s="126"/>
      <c r="Q353" s="126"/>
      <c r="R353" s="126"/>
      <c r="S353" s="126"/>
      <c r="T353" s="126"/>
      <c r="U353" s="126"/>
    </row>
    <row r="354" ht="22.8" customHeight="1" spans="1:21">
      <c r="A354" s="129" t="s">
        <v>340</v>
      </c>
      <c r="B354" s="129" t="s">
        <v>326</v>
      </c>
      <c r="C354" s="129" t="s">
        <v>326</v>
      </c>
      <c r="D354" s="125" t="s">
        <v>437</v>
      </c>
      <c r="E354" s="130" t="s">
        <v>342</v>
      </c>
      <c r="F354" s="127">
        <v>1357386.24</v>
      </c>
      <c r="G354" s="126">
        <v>1357386.24</v>
      </c>
      <c r="H354" s="126">
        <v>1357386.24</v>
      </c>
      <c r="I354" s="126"/>
      <c r="J354" s="126"/>
      <c r="K354" s="126"/>
      <c r="L354" s="126"/>
      <c r="M354" s="126"/>
      <c r="N354" s="126"/>
      <c r="O354" s="126"/>
      <c r="P354" s="126"/>
      <c r="Q354" s="126"/>
      <c r="R354" s="126"/>
      <c r="S354" s="126"/>
      <c r="T354" s="126"/>
      <c r="U354" s="126"/>
    </row>
    <row r="355" ht="22.8" customHeight="1" spans="1:21">
      <c r="A355" s="129" t="s">
        <v>343</v>
      </c>
      <c r="B355" s="129" t="s">
        <v>344</v>
      </c>
      <c r="C355" s="129" t="s">
        <v>315</v>
      </c>
      <c r="D355" s="125" t="s">
        <v>437</v>
      </c>
      <c r="E355" s="130" t="s">
        <v>351</v>
      </c>
      <c r="F355" s="127">
        <v>678693.12</v>
      </c>
      <c r="G355" s="126">
        <v>678693.12</v>
      </c>
      <c r="H355" s="126">
        <v>678693.12</v>
      </c>
      <c r="I355" s="126"/>
      <c r="J355" s="126"/>
      <c r="K355" s="126"/>
      <c r="L355" s="126"/>
      <c r="M355" s="126"/>
      <c r="N355" s="126"/>
      <c r="O355" s="126"/>
      <c r="P355" s="126"/>
      <c r="Q355" s="126"/>
      <c r="R355" s="126"/>
      <c r="S355" s="126"/>
      <c r="T355" s="126"/>
      <c r="U355" s="126"/>
    </row>
    <row r="356" ht="22.8" customHeight="1" spans="1:21">
      <c r="A356" s="129" t="s">
        <v>347</v>
      </c>
      <c r="B356" s="129" t="s">
        <v>315</v>
      </c>
      <c r="C356" s="129" t="s">
        <v>312</v>
      </c>
      <c r="D356" s="125" t="s">
        <v>437</v>
      </c>
      <c r="E356" s="130" t="s">
        <v>349</v>
      </c>
      <c r="F356" s="127">
        <v>1018039.68</v>
      </c>
      <c r="G356" s="126">
        <v>1018039.68</v>
      </c>
      <c r="H356" s="126">
        <v>1018039.68</v>
      </c>
      <c r="I356" s="126"/>
      <c r="J356" s="126"/>
      <c r="K356" s="126"/>
      <c r="L356" s="126"/>
      <c r="M356" s="126"/>
      <c r="N356" s="126"/>
      <c r="O356" s="126"/>
      <c r="P356" s="126"/>
      <c r="Q356" s="126"/>
      <c r="R356" s="126"/>
      <c r="S356" s="126"/>
      <c r="T356" s="126"/>
      <c r="U356" s="126"/>
    </row>
    <row r="357" ht="29.3" customHeight="1" spans="1:21">
      <c r="A357" s="128"/>
      <c r="B357" s="128"/>
      <c r="C357" s="128"/>
      <c r="D357" s="124" t="s">
        <v>291</v>
      </c>
      <c r="E357" s="124" t="s">
        <v>292</v>
      </c>
      <c r="F357" s="134">
        <v>2534481.54</v>
      </c>
      <c r="G357" s="122">
        <v>2534481.54</v>
      </c>
      <c r="H357" s="122">
        <v>2534481.54</v>
      </c>
      <c r="I357" s="122">
        <v>0</v>
      </c>
      <c r="J357" s="122">
        <v>0</v>
      </c>
      <c r="K357" s="122">
        <v>0</v>
      </c>
      <c r="L357" s="122">
        <v>0</v>
      </c>
      <c r="M357" s="122"/>
      <c r="N357" s="122"/>
      <c r="O357" s="122"/>
      <c r="P357" s="122"/>
      <c r="Q357" s="122"/>
      <c r="R357" s="122"/>
      <c r="S357" s="122"/>
      <c r="T357" s="122"/>
      <c r="U357" s="122"/>
    </row>
    <row r="358" ht="22.8" customHeight="1" spans="1:21">
      <c r="A358" s="129" t="s">
        <v>311</v>
      </c>
      <c r="B358" s="129" t="s">
        <v>315</v>
      </c>
      <c r="C358" s="129" t="s">
        <v>315</v>
      </c>
      <c r="D358" s="125" t="s">
        <v>438</v>
      </c>
      <c r="E358" s="130" t="s">
        <v>319</v>
      </c>
      <c r="F358" s="127">
        <v>2003678.82</v>
      </c>
      <c r="G358" s="126">
        <v>2003678.82</v>
      </c>
      <c r="H358" s="126">
        <v>2003678.82</v>
      </c>
      <c r="I358" s="126"/>
      <c r="J358" s="126"/>
      <c r="K358" s="126"/>
      <c r="L358" s="126"/>
      <c r="M358" s="126"/>
      <c r="N358" s="126"/>
      <c r="O358" s="126"/>
      <c r="P358" s="126"/>
      <c r="Q358" s="126"/>
      <c r="R358" s="126"/>
      <c r="S358" s="126"/>
      <c r="T358" s="126"/>
      <c r="U358" s="126"/>
    </row>
    <row r="359" ht="22.8" customHeight="1" spans="1:21">
      <c r="A359" s="129" t="s">
        <v>340</v>
      </c>
      <c r="B359" s="129" t="s">
        <v>326</v>
      </c>
      <c r="C359" s="129" t="s">
        <v>326</v>
      </c>
      <c r="D359" s="125" t="s">
        <v>438</v>
      </c>
      <c r="E359" s="130" t="s">
        <v>342</v>
      </c>
      <c r="F359" s="127">
        <v>235912.32</v>
      </c>
      <c r="G359" s="126">
        <v>235912.32</v>
      </c>
      <c r="H359" s="126">
        <v>235912.32</v>
      </c>
      <c r="I359" s="126"/>
      <c r="J359" s="126"/>
      <c r="K359" s="126"/>
      <c r="L359" s="126"/>
      <c r="M359" s="126"/>
      <c r="N359" s="126"/>
      <c r="O359" s="126"/>
      <c r="P359" s="126"/>
      <c r="Q359" s="126"/>
      <c r="R359" s="126"/>
      <c r="S359" s="126"/>
      <c r="T359" s="126"/>
      <c r="U359" s="126"/>
    </row>
    <row r="360" ht="22.8" customHeight="1" spans="1:21">
      <c r="A360" s="129" t="s">
        <v>343</v>
      </c>
      <c r="B360" s="129" t="s">
        <v>344</v>
      </c>
      <c r="C360" s="129" t="s">
        <v>315</v>
      </c>
      <c r="D360" s="125" t="s">
        <v>438</v>
      </c>
      <c r="E360" s="130" t="s">
        <v>351</v>
      </c>
      <c r="F360" s="127">
        <v>117956.16</v>
      </c>
      <c r="G360" s="126">
        <v>117956.16</v>
      </c>
      <c r="H360" s="126">
        <v>117956.16</v>
      </c>
      <c r="I360" s="126"/>
      <c r="J360" s="126"/>
      <c r="K360" s="126"/>
      <c r="L360" s="126"/>
      <c r="M360" s="126"/>
      <c r="N360" s="126"/>
      <c r="O360" s="126"/>
      <c r="P360" s="126"/>
      <c r="Q360" s="126"/>
      <c r="R360" s="126"/>
      <c r="S360" s="126"/>
      <c r="T360" s="126"/>
      <c r="U360" s="126"/>
    </row>
    <row r="361" ht="22.8" customHeight="1" spans="1:21">
      <c r="A361" s="129" t="s">
        <v>347</v>
      </c>
      <c r="B361" s="129" t="s">
        <v>315</v>
      </c>
      <c r="C361" s="129" t="s">
        <v>312</v>
      </c>
      <c r="D361" s="125" t="s">
        <v>438</v>
      </c>
      <c r="E361" s="130" t="s">
        <v>349</v>
      </c>
      <c r="F361" s="127">
        <v>176934.24</v>
      </c>
      <c r="G361" s="126">
        <v>176934.24</v>
      </c>
      <c r="H361" s="126">
        <v>176934.24</v>
      </c>
      <c r="I361" s="126"/>
      <c r="J361" s="126"/>
      <c r="K361" s="126"/>
      <c r="L361" s="126"/>
      <c r="M361" s="126"/>
      <c r="N361" s="126"/>
      <c r="O361" s="126"/>
      <c r="P361" s="126"/>
      <c r="Q361" s="126"/>
      <c r="R361" s="126"/>
      <c r="S361" s="126"/>
      <c r="T361" s="126"/>
      <c r="U361" s="126"/>
    </row>
    <row r="362" ht="29.3" customHeight="1" spans="1:21">
      <c r="A362" s="128"/>
      <c r="B362" s="128"/>
      <c r="C362" s="128"/>
      <c r="D362" s="124" t="s">
        <v>293</v>
      </c>
      <c r="E362" s="124" t="s">
        <v>294</v>
      </c>
      <c r="F362" s="134">
        <v>2971354.98</v>
      </c>
      <c r="G362" s="122">
        <v>2971354.98</v>
      </c>
      <c r="H362" s="122">
        <v>2971354.98</v>
      </c>
      <c r="I362" s="122">
        <v>0</v>
      </c>
      <c r="J362" s="122">
        <v>0</v>
      </c>
      <c r="K362" s="122">
        <v>0</v>
      </c>
      <c r="L362" s="122">
        <v>0</v>
      </c>
      <c r="M362" s="122"/>
      <c r="N362" s="122"/>
      <c r="O362" s="122"/>
      <c r="P362" s="122"/>
      <c r="Q362" s="122"/>
      <c r="R362" s="122"/>
      <c r="S362" s="122"/>
      <c r="T362" s="122"/>
      <c r="U362" s="122"/>
    </row>
    <row r="363" ht="22.8" customHeight="1" spans="1:21">
      <c r="A363" s="129" t="s">
        <v>311</v>
      </c>
      <c r="B363" s="129" t="s">
        <v>315</v>
      </c>
      <c r="C363" s="129" t="s">
        <v>315</v>
      </c>
      <c r="D363" s="125" t="s">
        <v>439</v>
      </c>
      <c r="E363" s="130" t="s">
        <v>319</v>
      </c>
      <c r="F363" s="127">
        <v>2345654.82</v>
      </c>
      <c r="G363" s="126">
        <v>2345654.82</v>
      </c>
      <c r="H363" s="126">
        <v>2345654.82</v>
      </c>
      <c r="I363" s="126"/>
      <c r="J363" s="126"/>
      <c r="K363" s="126"/>
      <c r="L363" s="126"/>
      <c r="M363" s="126"/>
      <c r="N363" s="126"/>
      <c r="O363" s="126"/>
      <c r="P363" s="126"/>
      <c r="Q363" s="126"/>
      <c r="R363" s="126"/>
      <c r="S363" s="126"/>
      <c r="T363" s="126"/>
      <c r="U363" s="126"/>
    </row>
    <row r="364" ht="22.8" customHeight="1" spans="1:21">
      <c r="A364" s="129" t="s">
        <v>340</v>
      </c>
      <c r="B364" s="129" t="s">
        <v>326</v>
      </c>
      <c r="C364" s="129" t="s">
        <v>326</v>
      </c>
      <c r="D364" s="125" t="s">
        <v>439</v>
      </c>
      <c r="E364" s="130" t="s">
        <v>342</v>
      </c>
      <c r="F364" s="127">
        <v>278088.96</v>
      </c>
      <c r="G364" s="126">
        <v>278088.96</v>
      </c>
      <c r="H364" s="126">
        <v>278088.96</v>
      </c>
      <c r="I364" s="126"/>
      <c r="J364" s="126"/>
      <c r="K364" s="126"/>
      <c r="L364" s="126"/>
      <c r="M364" s="126"/>
      <c r="N364" s="126"/>
      <c r="O364" s="126"/>
      <c r="P364" s="126"/>
      <c r="Q364" s="126"/>
      <c r="R364" s="126"/>
      <c r="S364" s="126"/>
      <c r="T364" s="126"/>
      <c r="U364" s="126"/>
    </row>
    <row r="365" ht="22.8" customHeight="1" spans="1:21">
      <c r="A365" s="129" t="s">
        <v>343</v>
      </c>
      <c r="B365" s="129" t="s">
        <v>344</v>
      </c>
      <c r="C365" s="129" t="s">
        <v>315</v>
      </c>
      <c r="D365" s="125" t="s">
        <v>439</v>
      </c>
      <c r="E365" s="130" t="s">
        <v>351</v>
      </c>
      <c r="F365" s="127">
        <v>139044.48</v>
      </c>
      <c r="G365" s="126">
        <v>139044.48</v>
      </c>
      <c r="H365" s="126">
        <v>139044.48</v>
      </c>
      <c r="I365" s="126"/>
      <c r="J365" s="126"/>
      <c r="K365" s="126"/>
      <c r="L365" s="126"/>
      <c r="M365" s="126"/>
      <c r="N365" s="126"/>
      <c r="O365" s="126"/>
      <c r="P365" s="126"/>
      <c r="Q365" s="126"/>
      <c r="R365" s="126"/>
      <c r="S365" s="126"/>
      <c r="T365" s="126"/>
      <c r="U365" s="126"/>
    </row>
    <row r="366" ht="22.8" customHeight="1" spans="1:21">
      <c r="A366" s="129" t="s">
        <v>347</v>
      </c>
      <c r="B366" s="129" t="s">
        <v>315</v>
      </c>
      <c r="C366" s="129" t="s">
        <v>312</v>
      </c>
      <c r="D366" s="125" t="s">
        <v>439</v>
      </c>
      <c r="E366" s="130" t="s">
        <v>349</v>
      </c>
      <c r="F366" s="127">
        <v>208566.72</v>
      </c>
      <c r="G366" s="126">
        <v>208566.72</v>
      </c>
      <c r="H366" s="126">
        <v>208566.72</v>
      </c>
      <c r="I366" s="126"/>
      <c r="J366" s="126"/>
      <c r="K366" s="126"/>
      <c r="L366" s="126"/>
      <c r="M366" s="126"/>
      <c r="N366" s="126"/>
      <c r="O366" s="126"/>
      <c r="P366" s="126"/>
      <c r="Q366" s="126"/>
      <c r="R366" s="126"/>
      <c r="S366" s="126"/>
      <c r="T366" s="126"/>
      <c r="U366" s="126"/>
    </row>
    <row r="367" ht="29.3" customHeight="1" spans="1:21">
      <c r="A367" s="128"/>
      <c r="B367" s="128"/>
      <c r="C367" s="128"/>
      <c r="D367" s="124" t="s">
        <v>295</v>
      </c>
      <c r="E367" s="124" t="s">
        <v>296</v>
      </c>
      <c r="F367" s="134">
        <v>2646713.42</v>
      </c>
      <c r="G367" s="122">
        <v>2646713.42</v>
      </c>
      <c r="H367" s="122">
        <v>2646713.42</v>
      </c>
      <c r="I367" s="122">
        <v>0</v>
      </c>
      <c r="J367" s="122">
        <v>0</v>
      </c>
      <c r="K367" s="122">
        <v>0</v>
      </c>
      <c r="L367" s="122">
        <v>0</v>
      </c>
      <c r="M367" s="122"/>
      <c r="N367" s="122"/>
      <c r="O367" s="122"/>
      <c r="P367" s="122"/>
      <c r="Q367" s="122"/>
      <c r="R367" s="122"/>
      <c r="S367" s="122"/>
      <c r="T367" s="122"/>
      <c r="U367" s="122"/>
    </row>
    <row r="368" ht="22.8" customHeight="1" spans="1:21">
      <c r="A368" s="129" t="s">
        <v>311</v>
      </c>
      <c r="B368" s="129" t="s">
        <v>315</v>
      </c>
      <c r="C368" s="129" t="s">
        <v>315</v>
      </c>
      <c r="D368" s="125" t="s">
        <v>440</v>
      </c>
      <c r="E368" s="130" t="s">
        <v>319</v>
      </c>
      <c r="F368" s="127">
        <v>2090051.18</v>
      </c>
      <c r="G368" s="126">
        <v>2090051.18</v>
      </c>
      <c r="H368" s="126">
        <v>2090051.18</v>
      </c>
      <c r="I368" s="126"/>
      <c r="J368" s="126"/>
      <c r="K368" s="126"/>
      <c r="L368" s="126"/>
      <c r="M368" s="126"/>
      <c r="N368" s="126"/>
      <c r="O368" s="126"/>
      <c r="P368" s="126"/>
      <c r="Q368" s="126"/>
      <c r="R368" s="126"/>
      <c r="S368" s="126"/>
      <c r="T368" s="126"/>
      <c r="U368" s="126"/>
    </row>
    <row r="369" ht="22.8" customHeight="1" spans="1:21">
      <c r="A369" s="129" t="s">
        <v>340</v>
      </c>
      <c r="B369" s="129" t="s">
        <v>326</v>
      </c>
      <c r="C369" s="129" t="s">
        <v>326</v>
      </c>
      <c r="D369" s="125" t="s">
        <v>440</v>
      </c>
      <c r="E369" s="130" t="s">
        <v>342</v>
      </c>
      <c r="F369" s="127">
        <v>247405.44</v>
      </c>
      <c r="G369" s="126">
        <v>247405.44</v>
      </c>
      <c r="H369" s="126">
        <v>247405.44</v>
      </c>
      <c r="I369" s="126"/>
      <c r="J369" s="126"/>
      <c r="K369" s="126"/>
      <c r="L369" s="126"/>
      <c r="M369" s="126"/>
      <c r="N369" s="126"/>
      <c r="O369" s="126"/>
      <c r="P369" s="126"/>
      <c r="Q369" s="126"/>
      <c r="R369" s="126"/>
      <c r="S369" s="126"/>
      <c r="T369" s="126"/>
      <c r="U369" s="126"/>
    </row>
    <row r="370" ht="22.8" customHeight="1" spans="1:21">
      <c r="A370" s="129" t="s">
        <v>343</v>
      </c>
      <c r="B370" s="129" t="s">
        <v>344</v>
      </c>
      <c r="C370" s="129" t="s">
        <v>315</v>
      </c>
      <c r="D370" s="125" t="s">
        <v>440</v>
      </c>
      <c r="E370" s="130" t="s">
        <v>351</v>
      </c>
      <c r="F370" s="127">
        <v>123702.72</v>
      </c>
      <c r="G370" s="126">
        <v>123702.72</v>
      </c>
      <c r="H370" s="126">
        <v>123702.72</v>
      </c>
      <c r="I370" s="126"/>
      <c r="J370" s="126"/>
      <c r="K370" s="126"/>
      <c r="L370" s="126"/>
      <c r="M370" s="126"/>
      <c r="N370" s="126"/>
      <c r="O370" s="126"/>
      <c r="P370" s="126"/>
      <c r="Q370" s="126"/>
      <c r="R370" s="126"/>
      <c r="S370" s="126"/>
      <c r="T370" s="126"/>
      <c r="U370" s="126"/>
    </row>
    <row r="371" ht="22.8" customHeight="1" spans="1:21">
      <c r="A371" s="129" t="s">
        <v>347</v>
      </c>
      <c r="B371" s="129" t="s">
        <v>315</v>
      </c>
      <c r="C371" s="129" t="s">
        <v>312</v>
      </c>
      <c r="D371" s="125" t="s">
        <v>440</v>
      </c>
      <c r="E371" s="130" t="s">
        <v>349</v>
      </c>
      <c r="F371" s="127">
        <v>185554.08</v>
      </c>
      <c r="G371" s="126">
        <v>185554.08</v>
      </c>
      <c r="H371" s="126">
        <v>185554.08</v>
      </c>
      <c r="I371" s="126"/>
      <c r="J371" s="126"/>
      <c r="K371" s="126"/>
      <c r="L371" s="126"/>
      <c r="M371" s="126"/>
      <c r="N371" s="126"/>
      <c r="O371" s="126"/>
      <c r="P371" s="126"/>
      <c r="Q371" s="126"/>
      <c r="R371" s="126"/>
      <c r="S371" s="126"/>
      <c r="T371" s="126"/>
      <c r="U371" s="126"/>
    </row>
    <row r="372" ht="22.8" customHeight="1" spans="1:21">
      <c r="A372" s="128"/>
      <c r="B372" s="128"/>
      <c r="C372" s="128"/>
      <c r="D372" s="124" t="s">
        <v>297</v>
      </c>
      <c r="E372" s="124" t="s">
        <v>298</v>
      </c>
      <c r="F372" s="134">
        <v>946128.19</v>
      </c>
      <c r="G372" s="122">
        <v>927128.19</v>
      </c>
      <c r="H372" s="122">
        <v>927128.19</v>
      </c>
      <c r="I372" s="122">
        <v>0</v>
      </c>
      <c r="J372" s="122">
        <v>0</v>
      </c>
      <c r="K372" s="122">
        <v>19000</v>
      </c>
      <c r="L372" s="122">
        <v>0</v>
      </c>
      <c r="M372" s="122">
        <v>19000</v>
      </c>
      <c r="N372" s="122"/>
      <c r="O372" s="122"/>
      <c r="P372" s="122"/>
      <c r="Q372" s="122"/>
      <c r="R372" s="122"/>
      <c r="S372" s="122"/>
      <c r="T372" s="122"/>
      <c r="U372" s="122"/>
    </row>
    <row r="373" ht="22.8" customHeight="1" spans="1:21">
      <c r="A373" s="129" t="s">
        <v>311</v>
      </c>
      <c r="B373" s="129" t="s">
        <v>320</v>
      </c>
      <c r="C373" s="129" t="s">
        <v>315</v>
      </c>
      <c r="D373" s="125" t="s">
        <v>441</v>
      </c>
      <c r="E373" s="130" t="s">
        <v>333</v>
      </c>
      <c r="F373" s="127">
        <v>714152.83</v>
      </c>
      <c r="G373" s="126">
        <v>695152.83</v>
      </c>
      <c r="H373" s="126">
        <v>695152.83</v>
      </c>
      <c r="I373" s="126"/>
      <c r="J373" s="126"/>
      <c r="K373" s="126">
        <v>19000</v>
      </c>
      <c r="L373" s="126"/>
      <c r="M373" s="126">
        <v>19000</v>
      </c>
      <c r="N373" s="126"/>
      <c r="O373" s="126"/>
      <c r="P373" s="126"/>
      <c r="Q373" s="126"/>
      <c r="R373" s="126"/>
      <c r="S373" s="126"/>
      <c r="T373" s="126"/>
      <c r="U373" s="126"/>
    </row>
    <row r="374" ht="22.8" customHeight="1" spans="1:21">
      <c r="A374" s="129" t="s">
        <v>340</v>
      </c>
      <c r="B374" s="129" t="s">
        <v>326</v>
      </c>
      <c r="C374" s="129" t="s">
        <v>326</v>
      </c>
      <c r="D374" s="125" t="s">
        <v>441</v>
      </c>
      <c r="E374" s="130" t="s">
        <v>342</v>
      </c>
      <c r="F374" s="127">
        <v>103100.16</v>
      </c>
      <c r="G374" s="126">
        <v>103100.16</v>
      </c>
      <c r="H374" s="126">
        <v>103100.16</v>
      </c>
      <c r="I374" s="126"/>
      <c r="J374" s="126"/>
      <c r="K374" s="126"/>
      <c r="L374" s="126"/>
      <c r="M374" s="126"/>
      <c r="N374" s="126"/>
      <c r="O374" s="126"/>
      <c r="P374" s="126"/>
      <c r="Q374" s="126"/>
      <c r="R374" s="126"/>
      <c r="S374" s="126"/>
      <c r="T374" s="126"/>
      <c r="U374" s="126"/>
    </row>
    <row r="375" ht="22.8" customHeight="1" spans="1:21">
      <c r="A375" s="129" t="s">
        <v>343</v>
      </c>
      <c r="B375" s="129" t="s">
        <v>344</v>
      </c>
      <c r="C375" s="129" t="s">
        <v>315</v>
      </c>
      <c r="D375" s="125" t="s">
        <v>441</v>
      </c>
      <c r="E375" s="130" t="s">
        <v>351</v>
      </c>
      <c r="F375" s="127">
        <v>51550.08</v>
      </c>
      <c r="G375" s="126">
        <v>51550.08</v>
      </c>
      <c r="H375" s="126">
        <v>51550.08</v>
      </c>
      <c r="I375" s="126"/>
      <c r="J375" s="126"/>
      <c r="K375" s="126"/>
      <c r="L375" s="126"/>
      <c r="M375" s="126"/>
      <c r="N375" s="126"/>
      <c r="O375" s="126"/>
      <c r="P375" s="126"/>
      <c r="Q375" s="126"/>
      <c r="R375" s="126"/>
      <c r="S375" s="126"/>
      <c r="T375" s="126"/>
      <c r="U375" s="126"/>
    </row>
    <row r="376" ht="22.8" customHeight="1" spans="1:21">
      <c r="A376" s="129" t="s">
        <v>347</v>
      </c>
      <c r="B376" s="129" t="s">
        <v>315</v>
      </c>
      <c r="C376" s="129" t="s">
        <v>312</v>
      </c>
      <c r="D376" s="125" t="s">
        <v>441</v>
      </c>
      <c r="E376" s="130" t="s">
        <v>349</v>
      </c>
      <c r="F376" s="127">
        <v>77325.12</v>
      </c>
      <c r="G376" s="126">
        <v>77325.12</v>
      </c>
      <c r="H376" s="126">
        <v>77325.12</v>
      </c>
      <c r="I376" s="126"/>
      <c r="J376" s="126"/>
      <c r="K376" s="126"/>
      <c r="L376" s="126"/>
      <c r="M376" s="126"/>
      <c r="N376" s="126"/>
      <c r="O376" s="126"/>
      <c r="P376" s="126"/>
      <c r="Q376" s="126"/>
      <c r="R376" s="126"/>
      <c r="S376" s="126"/>
      <c r="T376" s="126"/>
      <c r="U376" s="12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3" workbookViewId="0">
      <selection activeCell="D26" sqref="D26"/>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6.35" customHeight="1" spans="1:4">
      <c r="A1" s="114"/>
      <c r="D1" s="115" t="s">
        <v>452</v>
      </c>
    </row>
    <row r="2" ht="31.9" customHeight="1" spans="1:4">
      <c r="A2" s="116" t="s">
        <v>12</v>
      </c>
      <c r="B2" s="116"/>
      <c r="C2" s="116"/>
      <c r="D2" s="116"/>
    </row>
    <row r="3" ht="18.95" customHeight="1" spans="1:5">
      <c r="A3" s="117" t="s">
        <v>30</v>
      </c>
      <c r="B3" s="117"/>
      <c r="C3" s="117"/>
      <c r="D3" s="118" t="s">
        <v>31</v>
      </c>
      <c r="E3" s="114"/>
    </row>
    <row r="4" ht="20.2" customHeight="1" spans="1:5">
      <c r="A4" s="119" t="s">
        <v>32</v>
      </c>
      <c r="B4" s="119"/>
      <c r="C4" s="119" t="s">
        <v>33</v>
      </c>
      <c r="D4" s="119"/>
      <c r="E4" s="136"/>
    </row>
    <row r="5" ht="20.2" customHeight="1" spans="1:5">
      <c r="A5" s="119" t="s">
        <v>34</v>
      </c>
      <c r="B5" s="119" t="s">
        <v>35</v>
      </c>
      <c r="C5" s="119" t="s">
        <v>34</v>
      </c>
      <c r="D5" s="119" t="s">
        <v>35</v>
      </c>
      <c r="E5" s="136"/>
    </row>
    <row r="6" ht="20.2" customHeight="1" spans="1:5">
      <c r="A6" s="120" t="s">
        <v>453</v>
      </c>
      <c r="B6" s="122">
        <v>956644234.91</v>
      </c>
      <c r="C6" s="120" t="s">
        <v>454</v>
      </c>
      <c r="D6" s="134">
        <v>956644234.91</v>
      </c>
      <c r="E6" s="137"/>
    </row>
    <row r="7" ht="20.2" customHeight="1" spans="1:5">
      <c r="A7" s="133" t="s">
        <v>455</v>
      </c>
      <c r="B7" s="126">
        <v>956644234.91</v>
      </c>
      <c r="C7" s="133" t="s">
        <v>40</v>
      </c>
      <c r="D7" s="127"/>
      <c r="E7" s="137"/>
    </row>
    <row r="8" ht="20.2" customHeight="1" spans="1:5">
      <c r="A8" s="133" t="s">
        <v>456</v>
      </c>
      <c r="B8" s="126"/>
      <c r="C8" s="133" t="s">
        <v>44</v>
      </c>
      <c r="D8" s="127"/>
      <c r="E8" s="137"/>
    </row>
    <row r="9" ht="31.05" customHeight="1" spans="1:5">
      <c r="A9" s="133" t="s">
        <v>47</v>
      </c>
      <c r="B9" s="126"/>
      <c r="C9" s="133" t="s">
        <v>48</v>
      </c>
      <c r="D9" s="127"/>
      <c r="E9" s="137"/>
    </row>
    <row r="10" ht="20.2" customHeight="1" spans="1:5">
      <c r="A10" s="133" t="s">
        <v>457</v>
      </c>
      <c r="B10" s="126"/>
      <c r="C10" s="133" t="s">
        <v>52</v>
      </c>
      <c r="D10" s="127"/>
      <c r="E10" s="137"/>
    </row>
    <row r="11" ht="20.2" customHeight="1" spans="1:5">
      <c r="A11" s="133" t="s">
        <v>458</v>
      </c>
      <c r="B11" s="126"/>
      <c r="C11" s="133" t="s">
        <v>56</v>
      </c>
      <c r="D11" s="127">
        <v>834717180.83</v>
      </c>
      <c r="E11" s="137"/>
    </row>
    <row r="12" ht="20.2" customHeight="1" spans="1:5">
      <c r="A12" s="133" t="s">
        <v>459</v>
      </c>
      <c r="B12" s="126"/>
      <c r="C12" s="133" t="s">
        <v>60</v>
      </c>
      <c r="D12" s="127"/>
      <c r="E12" s="137"/>
    </row>
    <row r="13" ht="20.2" customHeight="1" spans="1:5">
      <c r="A13" s="120" t="s">
        <v>460</v>
      </c>
      <c r="B13" s="122"/>
      <c r="C13" s="133" t="s">
        <v>64</v>
      </c>
      <c r="D13" s="127"/>
      <c r="E13" s="137"/>
    </row>
    <row r="14" ht="20.2" customHeight="1" spans="1:5">
      <c r="A14" s="133" t="s">
        <v>455</v>
      </c>
      <c r="B14" s="126"/>
      <c r="C14" s="133" t="s">
        <v>68</v>
      </c>
      <c r="D14" s="127">
        <v>54192254.88</v>
      </c>
      <c r="E14" s="137"/>
    </row>
    <row r="15" ht="20.2" customHeight="1" spans="1:5">
      <c r="A15" s="133" t="s">
        <v>457</v>
      </c>
      <c r="B15" s="126"/>
      <c r="C15" s="133" t="s">
        <v>72</v>
      </c>
      <c r="D15" s="127"/>
      <c r="E15" s="137"/>
    </row>
    <row r="16" ht="20.2" customHeight="1" spans="1:5">
      <c r="A16" s="133" t="s">
        <v>458</v>
      </c>
      <c r="B16" s="126"/>
      <c r="C16" s="133" t="s">
        <v>76</v>
      </c>
      <c r="D16" s="127">
        <v>27093919.68</v>
      </c>
      <c r="E16" s="137"/>
    </row>
    <row r="17" ht="20.2" customHeight="1" spans="1:5">
      <c r="A17" s="133" t="s">
        <v>459</v>
      </c>
      <c r="B17" s="126"/>
      <c r="C17" s="133" t="s">
        <v>80</v>
      </c>
      <c r="D17" s="127"/>
      <c r="E17" s="137"/>
    </row>
    <row r="18" ht="20.2" customHeight="1" spans="1:5">
      <c r="A18" s="133"/>
      <c r="B18" s="126"/>
      <c r="C18" s="133" t="s">
        <v>84</v>
      </c>
      <c r="D18" s="127"/>
      <c r="E18" s="137"/>
    </row>
    <row r="19" ht="20.2" customHeight="1" spans="1:5">
      <c r="A19" s="133"/>
      <c r="B19" s="133"/>
      <c r="C19" s="133" t="s">
        <v>88</v>
      </c>
      <c r="D19" s="127"/>
      <c r="E19" s="137"/>
    </row>
    <row r="20" ht="20.2" customHeight="1" spans="1:5">
      <c r="A20" s="133"/>
      <c r="B20" s="133"/>
      <c r="C20" s="133" t="s">
        <v>92</v>
      </c>
      <c r="D20" s="127"/>
      <c r="E20" s="137"/>
    </row>
    <row r="21" ht="20.2" customHeight="1" spans="1:5">
      <c r="A21" s="133"/>
      <c r="B21" s="133"/>
      <c r="C21" s="133" t="s">
        <v>96</v>
      </c>
      <c r="D21" s="127"/>
      <c r="E21" s="137"/>
    </row>
    <row r="22" ht="20.2" customHeight="1" spans="1:5">
      <c r="A22" s="133"/>
      <c r="B22" s="133"/>
      <c r="C22" s="133" t="s">
        <v>99</v>
      </c>
      <c r="D22" s="127"/>
      <c r="E22" s="137"/>
    </row>
    <row r="23" ht="20.2" customHeight="1" spans="1:5">
      <c r="A23" s="133"/>
      <c r="B23" s="133"/>
      <c r="C23" s="133" t="s">
        <v>102</v>
      </c>
      <c r="D23" s="127"/>
      <c r="E23" s="137"/>
    </row>
    <row r="24" ht="20.2" customHeight="1" spans="1:5">
      <c r="A24" s="133"/>
      <c r="B24" s="133"/>
      <c r="C24" s="133" t="s">
        <v>104</v>
      </c>
      <c r="D24" s="127"/>
      <c r="E24" s="137"/>
    </row>
    <row r="25" ht="20.2" customHeight="1" spans="1:5">
      <c r="A25" s="133"/>
      <c r="B25" s="133"/>
      <c r="C25" s="133" t="s">
        <v>106</v>
      </c>
      <c r="D25" s="127"/>
      <c r="E25" s="137"/>
    </row>
    <row r="26" ht="20.2" customHeight="1" spans="1:5">
      <c r="A26" s="133"/>
      <c r="B26" s="133"/>
      <c r="C26" s="133" t="s">
        <v>108</v>
      </c>
      <c r="D26" s="127">
        <v>40640879.52</v>
      </c>
      <c r="E26" s="137"/>
    </row>
    <row r="27" ht="20.2" customHeight="1" spans="1:5">
      <c r="A27" s="133"/>
      <c r="B27" s="133"/>
      <c r="C27" s="133" t="s">
        <v>110</v>
      </c>
      <c r="D27" s="127"/>
      <c r="E27" s="137"/>
    </row>
    <row r="28" ht="20.2" customHeight="1" spans="1:5">
      <c r="A28" s="133"/>
      <c r="B28" s="133"/>
      <c r="C28" s="133" t="s">
        <v>112</v>
      </c>
      <c r="D28" s="127"/>
      <c r="E28" s="137"/>
    </row>
    <row r="29" ht="20.2" customHeight="1" spans="1:5">
      <c r="A29" s="133"/>
      <c r="B29" s="133"/>
      <c r="C29" s="133" t="s">
        <v>114</v>
      </c>
      <c r="D29" s="127"/>
      <c r="E29" s="137"/>
    </row>
    <row r="30" ht="20.2" customHeight="1" spans="1:5">
      <c r="A30" s="133"/>
      <c r="B30" s="133"/>
      <c r="C30" s="133" t="s">
        <v>116</v>
      </c>
      <c r="D30" s="127"/>
      <c r="E30" s="137"/>
    </row>
    <row r="31" ht="20.2" customHeight="1" spans="1:5">
      <c r="A31" s="133"/>
      <c r="B31" s="133"/>
      <c r="C31" s="133" t="s">
        <v>118</v>
      </c>
      <c r="D31" s="127"/>
      <c r="E31" s="137"/>
    </row>
    <row r="32" ht="20.2" customHeight="1" spans="1:5">
      <c r="A32" s="133"/>
      <c r="B32" s="133"/>
      <c r="C32" s="133" t="s">
        <v>120</v>
      </c>
      <c r="D32" s="127"/>
      <c r="E32" s="137"/>
    </row>
    <row r="33" ht="20.2" customHeight="1" spans="1:5">
      <c r="A33" s="133"/>
      <c r="B33" s="133"/>
      <c r="C33" s="133" t="s">
        <v>122</v>
      </c>
      <c r="D33" s="127"/>
      <c r="E33" s="137"/>
    </row>
    <row r="34" ht="20.2" customHeight="1" spans="1:5">
      <c r="A34" s="133"/>
      <c r="B34" s="133"/>
      <c r="C34" s="133" t="s">
        <v>123</v>
      </c>
      <c r="D34" s="127"/>
      <c r="E34" s="137"/>
    </row>
    <row r="35" ht="20.2" customHeight="1" spans="1:5">
      <c r="A35" s="133"/>
      <c r="B35" s="133"/>
      <c r="C35" s="133" t="s">
        <v>124</v>
      </c>
      <c r="D35" s="127"/>
      <c r="E35" s="137"/>
    </row>
    <row r="36" ht="20.2" customHeight="1" spans="1:5">
      <c r="A36" s="133"/>
      <c r="B36" s="133"/>
      <c r="C36" s="133" t="s">
        <v>125</v>
      </c>
      <c r="D36" s="127"/>
      <c r="E36" s="137"/>
    </row>
    <row r="37" ht="20.2" customHeight="1" spans="1:5">
      <c r="A37" s="133"/>
      <c r="B37" s="133"/>
      <c r="C37" s="133"/>
      <c r="D37" s="133"/>
      <c r="E37" s="137"/>
    </row>
    <row r="38" ht="20.2" customHeight="1" spans="1:5">
      <c r="A38" s="120"/>
      <c r="B38" s="120"/>
      <c r="C38" s="120" t="s">
        <v>461</v>
      </c>
      <c r="D38" s="122"/>
      <c r="E38" s="138"/>
    </row>
    <row r="39" ht="20.2" customHeight="1" spans="1:5">
      <c r="A39" s="120"/>
      <c r="B39" s="120"/>
      <c r="C39" s="120"/>
      <c r="D39" s="120"/>
      <c r="E39" s="138"/>
    </row>
    <row r="40" ht="20.2" customHeight="1" spans="1:5">
      <c r="A40" s="121" t="s">
        <v>462</v>
      </c>
      <c r="B40" s="122">
        <v>956644234.91</v>
      </c>
      <c r="C40" s="121" t="s">
        <v>463</v>
      </c>
      <c r="D40" s="134">
        <v>956644234.91</v>
      </c>
      <c r="E40" s="138"/>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7"/>
  <sheetViews>
    <sheetView workbookViewId="0">
      <selection activeCell="Q20" sqref="Q20"/>
    </sheetView>
  </sheetViews>
  <sheetFormatPr defaultColWidth="10" defaultRowHeight="13.5"/>
  <cols>
    <col min="1" max="2" width="4.88333333333333" customWidth="1"/>
    <col min="3" max="3" width="5.96666666666667" customWidth="1"/>
    <col min="4" max="4" width="8.95" customWidth="1"/>
    <col min="5" max="6" width="16.4166666666667" customWidth="1"/>
    <col min="7" max="7" width="11.5333333333333" customWidth="1"/>
    <col min="8" max="8" width="12.4833333333333" customWidth="1"/>
    <col min="9" max="9" width="10.8583333333333" customWidth="1"/>
    <col min="10" max="10" width="14.6583333333333" customWidth="1"/>
    <col min="11" max="11" width="11.4" customWidth="1"/>
    <col min="12" max="12" width="19" customWidth="1"/>
    <col min="13" max="13" width="9.76666666666667" customWidth="1"/>
  </cols>
  <sheetData>
    <row r="1" ht="16.35" customHeight="1" spans="1:12">
      <c r="A1" s="114"/>
      <c r="D1" s="114"/>
      <c r="L1" s="115" t="s">
        <v>464</v>
      </c>
    </row>
    <row r="2" ht="43.1" customHeight="1" spans="1:12">
      <c r="A2" s="116" t="s">
        <v>13</v>
      </c>
      <c r="B2" s="116"/>
      <c r="C2" s="116"/>
      <c r="D2" s="116"/>
      <c r="E2" s="116"/>
      <c r="F2" s="116"/>
      <c r="G2" s="116"/>
      <c r="H2" s="116"/>
      <c r="I2" s="116"/>
      <c r="J2" s="116"/>
      <c r="K2" s="116"/>
      <c r="L2" s="116"/>
    </row>
    <row r="3" ht="24.15" customHeight="1" spans="1:12">
      <c r="A3" s="117" t="s">
        <v>30</v>
      </c>
      <c r="B3" s="117"/>
      <c r="C3" s="117"/>
      <c r="D3" s="117"/>
      <c r="E3" s="117"/>
      <c r="F3" s="117"/>
      <c r="G3" s="117"/>
      <c r="H3" s="117"/>
      <c r="I3" s="117"/>
      <c r="J3" s="117"/>
      <c r="K3" s="118" t="s">
        <v>31</v>
      </c>
      <c r="L3" s="118"/>
    </row>
    <row r="4" ht="25" customHeight="1" spans="1:12">
      <c r="A4" s="119" t="s">
        <v>300</v>
      </c>
      <c r="B4" s="119"/>
      <c r="C4" s="119"/>
      <c r="D4" s="119" t="s">
        <v>301</v>
      </c>
      <c r="E4" s="119" t="s">
        <v>302</v>
      </c>
      <c r="F4" s="119" t="s">
        <v>135</v>
      </c>
      <c r="G4" s="119" t="s">
        <v>303</v>
      </c>
      <c r="H4" s="119"/>
      <c r="I4" s="119"/>
      <c r="J4" s="119"/>
      <c r="K4" s="119"/>
      <c r="L4" s="119" t="s">
        <v>304</v>
      </c>
    </row>
    <row r="5" ht="20.7" customHeight="1" spans="1:12">
      <c r="A5" s="119"/>
      <c r="B5" s="119"/>
      <c r="C5" s="119"/>
      <c r="D5" s="119"/>
      <c r="E5" s="119"/>
      <c r="F5" s="119"/>
      <c r="G5" s="119" t="s">
        <v>137</v>
      </c>
      <c r="H5" s="119" t="s">
        <v>465</v>
      </c>
      <c r="I5" s="119"/>
      <c r="J5" s="119"/>
      <c r="K5" s="119" t="s">
        <v>466</v>
      </c>
      <c r="L5" s="119"/>
    </row>
    <row r="6" ht="28.45" customHeight="1" spans="1:12">
      <c r="A6" s="119" t="s">
        <v>308</v>
      </c>
      <c r="B6" s="119" t="s">
        <v>309</v>
      </c>
      <c r="C6" s="119" t="s">
        <v>310</v>
      </c>
      <c r="D6" s="119"/>
      <c r="E6" s="119"/>
      <c r="F6" s="119"/>
      <c r="G6" s="119"/>
      <c r="H6" s="119" t="s">
        <v>444</v>
      </c>
      <c r="I6" s="119" t="s">
        <v>467</v>
      </c>
      <c r="J6" s="119" t="s">
        <v>364</v>
      </c>
      <c r="K6" s="119"/>
      <c r="L6" s="119"/>
    </row>
    <row r="7" ht="22.8" customHeight="1" spans="1:12">
      <c r="A7" s="133"/>
      <c r="B7" s="133"/>
      <c r="C7" s="133"/>
      <c r="D7" s="120"/>
      <c r="E7" s="120" t="s">
        <v>135</v>
      </c>
      <c r="F7" s="122">
        <v>956644234.91</v>
      </c>
      <c r="G7" s="122">
        <v>515998923.91</v>
      </c>
      <c r="H7" s="122">
        <v>515652323.91</v>
      </c>
      <c r="I7" s="122"/>
      <c r="J7" s="122"/>
      <c r="K7" s="122">
        <v>346600</v>
      </c>
      <c r="L7" s="122">
        <v>440645311</v>
      </c>
    </row>
    <row r="8" ht="22.8" customHeight="1" spans="1:12">
      <c r="A8" s="133"/>
      <c r="B8" s="133"/>
      <c r="C8" s="133"/>
      <c r="D8" s="123" t="s">
        <v>153</v>
      </c>
      <c r="E8" s="123" t="s">
        <v>154</v>
      </c>
      <c r="F8" s="122">
        <v>956644234.91</v>
      </c>
      <c r="G8" s="122">
        <v>515998923.91</v>
      </c>
      <c r="H8" s="122">
        <v>515652323.91</v>
      </c>
      <c r="I8" s="122"/>
      <c r="J8" s="122"/>
      <c r="K8" s="122">
        <v>346600</v>
      </c>
      <c r="L8" s="122">
        <v>440645311</v>
      </c>
    </row>
    <row r="9" ht="22.8" customHeight="1" spans="1:12">
      <c r="A9" s="133"/>
      <c r="B9" s="133"/>
      <c r="C9" s="133"/>
      <c r="D9" s="124" t="s">
        <v>155</v>
      </c>
      <c r="E9" s="124" t="s">
        <v>156</v>
      </c>
      <c r="F9" s="122">
        <v>444892751.91</v>
      </c>
      <c r="G9" s="122">
        <v>6322440.91</v>
      </c>
      <c r="H9" s="122">
        <v>5975840.91</v>
      </c>
      <c r="I9" s="122"/>
      <c r="J9" s="122"/>
      <c r="K9" s="122">
        <v>346600</v>
      </c>
      <c r="L9" s="122">
        <v>438570311</v>
      </c>
    </row>
    <row r="10" ht="22.8" customHeight="1" spans="1:12">
      <c r="A10" s="129" t="s">
        <v>311</v>
      </c>
      <c r="B10" s="129" t="s">
        <v>312</v>
      </c>
      <c r="C10" s="129" t="s">
        <v>312</v>
      </c>
      <c r="D10" s="125" t="s">
        <v>468</v>
      </c>
      <c r="E10" s="133" t="s">
        <v>314</v>
      </c>
      <c r="F10" s="126">
        <v>6096781.23</v>
      </c>
      <c r="G10" s="126">
        <v>4831781.23</v>
      </c>
      <c r="H10" s="127">
        <v>4485181.23</v>
      </c>
      <c r="I10" s="127"/>
      <c r="J10" s="127"/>
      <c r="K10" s="127">
        <v>346600</v>
      </c>
      <c r="L10" s="127">
        <v>1265000</v>
      </c>
    </row>
    <row r="11" ht="22.8" customHeight="1" spans="1:12">
      <c r="A11" s="129" t="s">
        <v>311</v>
      </c>
      <c r="B11" s="129" t="s">
        <v>315</v>
      </c>
      <c r="C11" s="129" t="s">
        <v>312</v>
      </c>
      <c r="D11" s="125" t="s">
        <v>469</v>
      </c>
      <c r="E11" s="133" t="s">
        <v>317</v>
      </c>
      <c r="F11" s="126">
        <v>19698000</v>
      </c>
      <c r="G11" s="126"/>
      <c r="H11" s="127"/>
      <c r="I11" s="127"/>
      <c r="J11" s="127"/>
      <c r="K11" s="127"/>
      <c r="L11" s="127">
        <v>19698000</v>
      </c>
    </row>
    <row r="12" ht="22.8" customHeight="1" spans="1:12">
      <c r="A12" s="129" t="s">
        <v>311</v>
      </c>
      <c r="B12" s="129" t="s">
        <v>315</v>
      </c>
      <c r="C12" s="129" t="s">
        <v>315</v>
      </c>
      <c r="D12" s="125" t="s">
        <v>470</v>
      </c>
      <c r="E12" s="133" t="s">
        <v>319</v>
      </c>
      <c r="F12" s="126">
        <v>188852211</v>
      </c>
      <c r="G12" s="126"/>
      <c r="H12" s="127"/>
      <c r="I12" s="127"/>
      <c r="J12" s="127"/>
      <c r="K12" s="127"/>
      <c r="L12" s="127">
        <v>188852211</v>
      </c>
    </row>
    <row r="13" ht="22.8" customHeight="1" spans="1:12">
      <c r="A13" s="129" t="s">
        <v>311</v>
      </c>
      <c r="B13" s="129" t="s">
        <v>315</v>
      </c>
      <c r="C13" s="129" t="s">
        <v>320</v>
      </c>
      <c r="D13" s="125" t="s">
        <v>471</v>
      </c>
      <c r="E13" s="133" t="s">
        <v>322</v>
      </c>
      <c r="F13" s="126">
        <v>52180100</v>
      </c>
      <c r="G13" s="126"/>
      <c r="H13" s="127"/>
      <c r="I13" s="127"/>
      <c r="J13" s="127"/>
      <c r="K13" s="127"/>
      <c r="L13" s="127">
        <v>52180100</v>
      </c>
    </row>
    <row r="14" ht="22.8" customHeight="1" spans="1:12">
      <c r="A14" s="129" t="s">
        <v>311</v>
      </c>
      <c r="B14" s="129" t="s">
        <v>315</v>
      </c>
      <c r="C14" s="129" t="s">
        <v>323</v>
      </c>
      <c r="D14" s="125" t="s">
        <v>472</v>
      </c>
      <c r="E14" s="133" t="s">
        <v>325</v>
      </c>
      <c r="F14" s="126">
        <v>23774100</v>
      </c>
      <c r="G14" s="126"/>
      <c r="H14" s="127"/>
      <c r="I14" s="127"/>
      <c r="J14" s="127"/>
      <c r="K14" s="127"/>
      <c r="L14" s="127">
        <v>23774100</v>
      </c>
    </row>
    <row r="15" ht="22.8" customHeight="1" spans="1:12">
      <c r="A15" s="129" t="s">
        <v>311</v>
      </c>
      <c r="B15" s="129" t="s">
        <v>315</v>
      </c>
      <c r="C15" s="129" t="s">
        <v>326</v>
      </c>
      <c r="D15" s="125" t="s">
        <v>473</v>
      </c>
      <c r="E15" s="133" t="s">
        <v>328</v>
      </c>
      <c r="F15" s="126">
        <v>567500</v>
      </c>
      <c r="G15" s="126"/>
      <c r="H15" s="127"/>
      <c r="I15" s="127"/>
      <c r="J15" s="127"/>
      <c r="K15" s="127"/>
      <c r="L15" s="127">
        <v>567500</v>
      </c>
    </row>
    <row r="16" ht="22.8" customHeight="1" spans="1:12">
      <c r="A16" s="129" t="s">
        <v>311</v>
      </c>
      <c r="B16" s="129" t="s">
        <v>315</v>
      </c>
      <c r="C16" s="129" t="s">
        <v>329</v>
      </c>
      <c r="D16" s="125" t="s">
        <v>474</v>
      </c>
      <c r="E16" s="133" t="s">
        <v>331</v>
      </c>
      <c r="F16" s="126">
        <v>116878000</v>
      </c>
      <c r="G16" s="126"/>
      <c r="H16" s="127"/>
      <c r="I16" s="127"/>
      <c r="J16" s="127"/>
      <c r="K16" s="127"/>
      <c r="L16" s="127">
        <v>116878000</v>
      </c>
    </row>
    <row r="17" ht="22.8" customHeight="1" spans="1:12">
      <c r="A17" s="129" t="s">
        <v>311</v>
      </c>
      <c r="B17" s="129" t="s">
        <v>320</v>
      </c>
      <c r="C17" s="129" t="s">
        <v>315</v>
      </c>
      <c r="D17" s="125" t="s">
        <v>475</v>
      </c>
      <c r="E17" s="133" t="s">
        <v>333</v>
      </c>
      <c r="F17" s="126">
        <v>22673200</v>
      </c>
      <c r="G17" s="126"/>
      <c r="H17" s="127"/>
      <c r="I17" s="127"/>
      <c r="J17" s="127"/>
      <c r="K17" s="127"/>
      <c r="L17" s="127">
        <v>22673200</v>
      </c>
    </row>
    <row r="18" ht="22.8" customHeight="1" spans="1:12">
      <c r="A18" s="129" t="s">
        <v>311</v>
      </c>
      <c r="B18" s="129" t="s">
        <v>334</v>
      </c>
      <c r="C18" s="129" t="s">
        <v>312</v>
      </c>
      <c r="D18" s="125" t="s">
        <v>476</v>
      </c>
      <c r="E18" s="133" t="s">
        <v>336</v>
      </c>
      <c r="F18" s="126">
        <v>1676700</v>
      </c>
      <c r="G18" s="126"/>
      <c r="H18" s="127"/>
      <c r="I18" s="127"/>
      <c r="J18" s="127"/>
      <c r="K18" s="127"/>
      <c r="L18" s="127">
        <v>1676700</v>
      </c>
    </row>
    <row r="19" ht="22.8" customHeight="1" spans="1:12">
      <c r="A19" s="129" t="s">
        <v>311</v>
      </c>
      <c r="B19" s="129" t="s">
        <v>337</v>
      </c>
      <c r="C19" s="129" t="s">
        <v>329</v>
      </c>
      <c r="D19" s="125" t="s">
        <v>477</v>
      </c>
      <c r="E19" s="133" t="s">
        <v>339</v>
      </c>
      <c r="F19" s="126">
        <v>11005500</v>
      </c>
      <c r="G19" s="126"/>
      <c r="H19" s="127"/>
      <c r="I19" s="127"/>
      <c r="J19" s="127"/>
      <c r="K19" s="127"/>
      <c r="L19" s="127">
        <v>11005500</v>
      </c>
    </row>
    <row r="20" ht="22.8" customHeight="1" spans="1:12">
      <c r="A20" s="129" t="s">
        <v>340</v>
      </c>
      <c r="B20" s="129" t="s">
        <v>326</v>
      </c>
      <c r="C20" s="129" t="s">
        <v>326</v>
      </c>
      <c r="D20" s="125" t="s">
        <v>478</v>
      </c>
      <c r="E20" s="133" t="s">
        <v>342</v>
      </c>
      <c r="F20" s="126">
        <v>664968.48</v>
      </c>
      <c r="G20" s="126">
        <v>664968.48</v>
      </c>
      <c r="H20" s="127">
        <v>664968.48</v>
      </c>
      <c r="I20" s="127"/>
      <c r="J20" s="127"/>
      <c r="K20" s="127"/>
      <c r="L20" s="127"/>
    </row>
    <row r="21" ht="22.8" customHeight="1" spans="1:12">
      <c r="A21" s="129" t="s">
        <v>343</v>
      </c>
      <c r="B21" s="129" t="s">
        <v>344</v>
      </c>
      <c r="C21" s="129" t="s">
        <v>312</v>
      </c>
      <c r="D21" s="125" t="s">
        <v>479</v>
      </c>
      <c r="E21" s="133" t="s">
        <v>346</v>
      </c>
      <c r="F21" s="126">
        <v>330276.48</v>
      </c>
      <c r="G21" s="126">
        <v>330276.48</v>
      </c>
      <c r="H21" s="127">
        <v>330276.48</v>
      </c>
      <c r="I21" s="127"/>
      <c r="J21" s="127"/>
      <c r="K21" s="127"/>
      <c r="L21" s="127"/>
    </row>
    <row r="22" ht="22.8" customHeight="1" spans="1:12">
      <c r="A22" s="129" t="s">
        <v>347</v>
      </c>
      <c r="B22" s="129" t="s">
        <v>315</v>
      </c>
      <c r="C22" s="129" t="s">
        <v>312</v>
      </c>
      <c r="D22" s="125" t="s">
        <v>480</v>
      </c>
      <c r="E22" s="133" t="s">
        <v>349</v>
      </c>
      <c r="F22" s="126">
        <v>495414.72</v>
      </c>
      <c r="G22" s="126">
        <v>495414.72</v>
      </c>
      <c r="H22" s="127">
        <v>495414.72</v>
      </c>
      <c r="I22" s="127"/>
      <c r="J22" s="127"/>
      <c r="K22" s="127"/>
      <c r="L22" s="127"/>
    </row>
    <row r="23" ht="22.8" customHeight="1" spans="1:12">
      <c r="A23" s="133"/>
      <c r="B23" s="133"/>
      <c r="C23" s="133"/>
      <c r="D23" s="124" t="s">
        <v>157</v>
      </c>
      <c r="E23" s="124" t="s">
        <v>158</v>
      </c>
      <c r="F23" s="122">
        <v>35680166.96</v>
      </c>
      <c r="G23" s="122">
        <v>35122166.96</v>
      </c>
      <c r="H23" s="122">
        <v>35122166.96</v>
      </c>
      <c r="I23" s="122"/>
      <c r="J23" s="122"/>
      <c r="K23" s="122"/>
      <c r="L23" s="122">
        <v>558000</v>
      </c>
    </row>
    <row r="24" ht="22.8" customHeight="1" spans="1:12">
      <c r="A24" s="129" t="s">
        <v>311</v>
      </c>
      <c r="B24" s="129" t="s">
        <v>315</v>
      </c>
      <c r="C24" s="129" t="s">
        <v>323</v>
      </c>
      <c r="D24" s="125" t="s">
        <v>472</v>
      </c>
      <c r="E24" s="133" t="s">
        <v>325</v>
      </c>
      <c r="F24" s="126">
        <v>26892302</v>
      </c>
      <c r="G24" s="126">
        <v>26334302</v>
      </c>
      <c r="H24" s="127">
        <v>26334302</v>
      </c>
      <c r="I24" s="127"/>
      <c r="J24" s="127"/>
      <c r="K24" s="127"/>
      <c r="L24" s="127">
        <v>558000</v>
      </c>
    </row>
    <row r="25" ht="22.8" customHeight="1" spans="1:12">
      <c r="A25" s="129" t="s">
        <v>340</v>
      </c>
      <c r="B25" s="129" t="s">
        <v>326</v>
      </c>
      <c r="C25" s="129" t="s">
        <v>326</v>
      </c>
      <c r="D25" s="125" t="s">
        <v>478</v>
      </c>
      <c r="E25" s="133" t="s">
        <v>342</v>
      </c>
      <c r="F25" s="126">
        <v>3905717.76</v>
      </c>
      <c r="G25" s="126">
        <v>3905717.76</v>
      </c>
      <c r="H25" s="127">
        <v>3905717.76</v>
      </c>
      <c r="I25" s="127"/>
      <c r="J25" s="127"/>
      <c r="K25" s="127"/>
      <c r="L25" s="127"/>
    </row>
    <row r="26" ht="22.8" customHeight="1" spans="1:12">
      <c r="A26" s="129" t="s">
        <v>343</v>
      </c>
      <c r="B26" s="129" t="s">
        <v>344</v>
      </c>
      <c r="C26" s="129" t="s">
        <v>315</v>
      </c>
      <c r="D26" s="125" t="s">
        <v>481</v>
      </c>
      <c r="E26" s="133" t="s">
        <v>351</v>
      </c>
      <c r="F26" s="126">
        <v>1952858.88</v>
      </c>
      <c r="G26" s="126">
        <v>1952858.88</v>
      </c>
      <c r="H26" s="127">
        <v>1952858.88</v>
      </c>
      <c r="I26" s="127"/>
      <c r="J26" s="127"/>
      <c r="K26" s="127"/>
      <c r="L26" s="127"/>
    </row>
    <row r="27" ht="22.8" customHeight="1" spans="1:12">
      <c r="A27" s="129" t="s">
        <v>347</v>
      </c>
      <c r="B27" s="129" t="s">
        <v>315</v>
      </c>
      <c r="C27" s="129" t="s">
        <v>312</v>
      </c>
      <c r="D27" s="125" t="s">
        <v>480</v>
      </c>
      <c r="E27" s="133" t="s">
        <v>349</v>
      </c>
      <c r="F27" s="126">
        <v>2929288.32</v>
      </c>
      <c r="G27" s="126">
        <v>2929288.32</v>
      </c>
      <c r="H27" s="127">
        <v>2929288.32</v>
      </c>
      <c r="I27" s="127"/>
      <c r="J27" s="127"/>
      <c r="K27" s="127"/>
      <c r="L27" s="127"/>
    </row>
    <row r="28" ht="22.8" customHeight="1" spans="1:12">
      <c r="A28" s="133"/>
      <c r="B28" s="133"/>
      <c r="C28" s="133"/>
      <c r="D28" s="124" t="s">
        <v>159</v>
      </c>
      <c r="E28" s="124" t="s">
        <v>160</v>
      </c>
      <c r="F28" s="122">
        <v>28538073.06</v>
      </c>
      <c r="G28" s="122">
        <v>27939073.06</v>
      </c>
      <c r="H28" s="122">
        <v>27939073.06</v>
      </c>
      <c r="I28" s="122"/>
      <c r="J28" s="122"/>
      <c r="K28" s="122"/>
      <c r="L28" s="122">
        <v>599000</v>
      </c>
    </row>
    <row r="29" ht="22.8" customHeight="1" spans="1:12">
      <c r="A29" s="129" t="s">
        <v>311</v>
      </c>
      <c r="B29" s="129" t="s">
        <v>315</v>
      </c>
      <c r="C29" s="129" t="s">
        <v>323</v>
      </c>
      <c r="D29" s="125" t="s">
        <v>472</v>
      </c>
      <c r="E29" s="133" t="s">
        <v>325</v>
      </c>
      <c r="F29" s="126">
        <v>21547479.3</v>
      </c>
      <c r="G29" s="126">
        <v>20948479.3</v>
      </c>
      <c r="H29" s="127">
        <v>20948479.3</v>
      </c>
      <c r="I29" s="127"/>
      <c r="J29" s="127"/>
      <c r="K29" s="127"/>
      <c r="L29" s="127">
        <v>599000</v>
      </c>
    </row>
    <row r="30" ht="22.8" customHeight="1" spans="1:12">
      <c r="A30" s="129" t="s">
        <v>340</v>
      </c>
      <c r="B30" s="129" t="s">
        <v>326</v>
      </c>
      <c r="C30" s="129" t="s">
        <v>326</v>
      </c>
      <c r="D30" s="125" t="s">
        <v>478</v>
      </c>
      <c r="E30" s="133" t="s">
        <v>342</v>
      </c>
      <c r="F30" s="126">
        <v>3106930.56</v>
      </c>
      <c r="G30" s="126">
        <v>3106930.56</v>
      </c>
      <c r="H30" s="127">
        <v>3106930.56</v>
      </c>
      <c r="I30" s="127"/>
      <c r="J30" s="127"/>
      <c r="K30" s="127"/>
      <c r="L30" s="127"/>
    </row>
    <row r="31" ht="22.8" customHeight="1" spans="1:12">
      <c r="A31" s="129" t="s">
        <v>343</v>
      </c>
      <c r="B31" s="129" t="s">
        <v>344</v>
      </c>
      <c r="C31" s="129" t="s">
        <v>315</v>
      </c>
      <c r="D31" s="125" t="s">
        <v>481</v>
      </c>
      <c r="E31" s="133" t="s">
        <v>351</v>
      </c>
      <c r="F31" s="126">
        <v>1553465.28</v>
      </c>
      <c r="G31" s="126">
        <v>1553465.28</v>
      </c>
      <c r="H31" s="127">
        <v>1553465.28</v>
      </c>
      <c r="I31" s="127"/>
      <c r="J31" s="127"/>
      <c r="K31" s="127"/>
      <c r="L31" s="127"/>
    </row>
    <row r="32" ht="22.8" customHeight="1" spans="1:12">
      <c r="A32" s="129" t="s">
        <v>347</v>
      </c>
      <c r="B32" s="129" t="s">
        <v>315</v>
      </c>
      <c r="C32" s="129" t="s">
        <v>312</v>
      </c>
      <c r="D32" s="125" t="s">
        <v>480</v>
      </c>
      <c r="E32" s="133" t="s">
        <v>349</v>
      </c>
      <c r="F32" s="126">
        <v>2330197.92</v>
      </c>
      <c r="G32" s="126">
        <v>2330197.92</v>
      </c>
      <c r="H32" s="127">
        <v>2330197.92</v>
      </c>
      <c r="I32" s="127"/>
      <c r="J32" s="127"/>
      <c r="K32" s="127"/>
      <c r="L32" s="127"/>
    </row>
    <row r="33" ht="22.8" customHeight="1" spans="1:12">
      <c r="A33" s="133"/>
      <c r="B33" s="133"/>
      <c r="C33" s="133"/>
      <c r="D33" s="124" t="s">
        <v>161</v>
      </c>
      <c r="E33" s="124" t="s">
        <v>162</v>
      </c>
      <c r="F33" s="122">
        <v>10850673.72</v>
      </c>
      <c r="G33" s="122">
        <v>10850673.72</v>
      </c>
      <c r="H33" s="122">
        <v>10850673.72</v>
      </c>
      <c r="I33" s="122"/>
      <c r="J33" s="122"/>
      <c r="K33" s="122"/>
      <c r="L33" s="122"/>
    </row>
    <row r="34" ht="22.8" customHeight="1" spans="1:12">
      <c r="A34" s="129" t="s">
        <v>311</v>
      </c>
      <c r="B34" s="129" t="s">
        <v>315</v>
      </c>
      <c r="C34" s="129" t="s">
        <v>320</v>
      </c>
      <c r="D34" s="125" t="s">
        <v>471</v>
      </c>
      <c r="E34" s="133" t="s">
        <v>322</v>
      </c>
      <c r="F34" s="126">
        <v>8239989.72</v>
      </c>
      <c r="G34" s="126">
        <v>8239989.72</v>
      </c>
      <c r="H34" s="127">
        <v>8239989.72</v>
      </c>
      <c r="I34" s="127"/>
      <c r="J34" s="127"/>
      <c r="K34" s="127"/>
      <c r="L34" s="127"/>
    </row>
    <row r="35" ht="22.8" customHeight="1" spans="1:12">
      <c r="A35" s="129" t="s">
        <v>340</v>
      </c>
      <c r="B35" s="129" t="s">
        <v>326</v>
      </c>
      <c r="C35" s="129" t="s">
        <v>326</v>
      </c>
      <c r="D35" s="125" t="s">
        <v>478</v>
      </c>
      <c r="E35" s="133" t="s">
        <v>342</v>
      </c>
      <c r="F35" s="126">
        <v>1160304</v>
      </c>
      <c r="G35" s="126">
        <v>1160304</v>
      </c>
      <c r="H35" s="127">
        <v>1160304</v>
      </c>
      <c r="I35" s="127"/>
      <c r="J35" s="127"/>
      <c r="K35" s="127"/>
      <c r="L35" s="127"/>
    </row>
    <row r="36" ht="22.8" customHeight="1" spans="1:12">
      <c r="A36" s="129" t="s">
        <v>343</v>
      </c>
      <c r="B36" s="129" t="s">
        <v>344</v>
      </c>
      <c r="C36" s="129" t="s">
        <v>315</v>
      </c>
      <c r="D36" s="125" t="s">
        <v>481</v>
      </c>
      <c r="E36" s="133" t="s">
        <v>351</v>
      </c>
      <c r="F36" s="126">
        <v>580152</v>
      </c>
      <c r="G36" s="126">
        <v>580152</v>
      </c>
      <c r="H36" s="127">
        <v>580152</v>
      </c>
      <c r="I36" s="127"/>
      <c r="J36" s="127"/>
      <c r="K36" s="127"/>
      <c r="L36" s="127"/>
    </row>
    <row r="37" ht="22.8" customHeight="1" spans="1:12">
      <c r="A37" s="129" t="s">
        <v>347</v>
      </c>
      <c r="B37" s="129" t="s">
        <v>315</v>
      </c>
      <c r="C37" s="129" t="s">
        <v>312</v>
      </c>
      <c r="D37" s="125" t="s">
        <v>480</v>
      </c>
      <c r="E37" s="133" t="s">
        <v>349</v>
      </c>
      <c r="F37" s="126">
        <v>870228</v>
      </c>
      <c r="G37" s="126">
        <v>870228</v>
      </c>
      <c r="H37" s="127">
        <v>870228</v>
      </c>
      <c r="I37" s="127"/>
      <c r="J37" s="127"/>
      <c r="K37" s="127"/>
      <c r="L37" s="127"/>
    </row>
    <row r="38" ht="22.8" customHeight="1" spans="1:12">
      <c r="A38" s="133"/>
      <c r="B38" s="133"/>
      <c r="C38" s="133"/>
      <c r="D38" s="124" t="s">
        <v>163</v>
      </c>
      <c r="E38" s="124" t="s">
        <v>164</v>
      </c>
      <c r="F38" s="122">
        <v>26344234.18</v>
      </c>
      <c r="G38" s="122">
        <v>25866234.18</v>
      </c>
      <c r="H38" s="122">
        <v>25866234.18</v>
      </c>
      <c r="I38" s="122"/>
      <c r="J38" s="122"/>
      <c r="K38" s="122"/>
      <c r="L38" s="122">
        <v>478000</v>
      </c>
    </row>
    <row r="39" ht="22.8" customHeight="1" spans="1:12">
      <c r="A39" s="129" t="s">
        <v>311</v>
      </c>
      <c r="B39" s="129" t="s">
        <v>320</v>
      </c>
      <c r="C39" s="129" t="s">
        <v>315</v>
      </c>
      <c r="D39" s="125" t="s">
        <v>475</v>
      </c>
      <c r="E39" s="133" t="s">
        <v>333</v>
      </c>
      <c r="F39" s="126">
        <v>19872282.34</v>
      </c>
      <c r="G39" s="126">
        <v>19394282.34</v>
      </c>
      <c r="H39" s="127">
        <v>19394282.34</v>
      </c>
      <c r="I39" s="127"/>
      <c r="J39" s="127"/>
      <c r="K39" s="127"/>
      <c r="L39" s="127">
        <v>478000</v>
      </c>
    </row>
    <row r="40" ht="22.8" customHeight="1" spans="1:12">
      <c r="A40" s="129" t="s">
        <v>340</v>
      </c>
      <c r="B40" s="129" t="s">
        <v>326</v>
      </c>
      <c r="C40" s="129" t="s">
        <v>326</v>
      </c>
      <c r="D40" s="125" t="s">
        <v>478</v>
      </c>
      <c r="E40" s="133" t="s">
        <v>342</v>
      </c>
      <c r="F40" s="126">
        <v>2876423.04</v>
      </c>
      <c r="G40" s="126">
        <v>2876423.04</v>
      </c>
      <c r="H40" s="127">
        <v>2876423.04</v>
      </c>
      <c r="I40" s="127"/>
      <c r="J40" s="127"/>
      <c r="K40" s="127"/>
      <c r="L40" s="127"/>
    </row>
    <row r="41" ht="22.8" customHeight="1" spans="1:12">
      <c r="A41" s="129" t="s">
        <v>343</v>
      </c>
      <c r="B41" s="129" t="s">
        <v>344</v>
      </c>
      <c r="C41" s="129" t="s">
        <v>315</v>
      </c>
      <c r="D41" s="125" t="s">
        <v>481</v>
      </c>
      <c r="E41" s="133" t="s">
        <v>351</v>
      </c>
      <c r="F41" s="126">
        <v>1438211.52</v>
      </c>
      <c r="G41" s="126">
        <v>1438211.52</v>
      </c>
      <c r="H41" s="127">
        <v>1438211.52</v>
      </c>
      <c r="I41" s="127"/>
      <c r="J41" s="127"/>
      <c r="K41" s="127"/>
      <c r="L41" s="127"/>
    </row>
    <row r="42" ht="22.8" customHeight="1" spans="1:12">
      <c r="A42" s="129" t="s">
        <v>347</v>
      </c>
      <c r="B42" s="129" t="s">
        <v>315</v>
      </c>
      <c r="C42" s="129" t="s">
        <v>312</v>
      </c>
      <c r="D42" s="125" t="s">
        <v>480</v>
      </c>
      <c r="E42" s="133" t="s">
        <v>349</v>
      </c>
      <c r="F42" s="126">
        <v>2157317.28</v>
      </c>
      <c r="G42" s="126">
        <v>2157317.28</v>
      </c>
      <c r="H42" s="127">
        <v>2157317.28</v>
      </c>
      <c r="I42" s="127"/>
      <c r="J42" s="127"/>
      <c r="K42" s="127"/>
      <c r="L42" s="127"/>
    </row>
    <row r="43" ht="22.8" customHeight="1" spans="1:12">
      <c r="A43" s="133"/>
      <c r="B43" s="133"/>
      <c r="C43" s="133"/>
      <c r="D43" s="124" t="s">
        <v>165</v>
      </c>
      <c r="E43" s="124" t="s">
        <v>166</v>
      </c>
      <c r="F43" s="122">
        <v>1165823.81</v>
      </c>
      <c r="G43" s="122">
        <v>1165823.81</v>
      </c>
      <c r="H43" s="122">
        <v>1165823.81</v>
      </c>
      <c r="I43" s="122"/>
      <c r="J43" s="122"/>
      <c r="K43" s="122"/>
      <c r="L43" s="122"/>
    </row>
    <row r="44" ht="22.8" customHeight="1" spans="1:12">
      <c r="A44" s="129" t="s">
        <v>311</v>
      </c>
      <c r="B44" s="129" t="s">
        <v>334</v>
      </c>
      <c r="C44" s="129" t="s">
        <v>312</v>
      </c>
      <c r="D44" s="125" t="s">
        <v>476</v>
      </c>
      <c r="E44" s="133" t="s">
        <v>336</v>
      </c>
      <c r="F44" s="126">
        <v>884246.21</v>
      </c>
      <c r="G44" s="126">
        <v>884246.21</v>
      </c>
      <c r="H44" s="127">
        <v>884246.21</v>
      </c>
      <c r="I44" s="127"/>
      <c r="J44" s="127"/>
      <c r="K44" s="127"/>
      <c r="L44" s="127"/>
    </row>
    <row r="45" ht="22.8" customHeight="1" spans="1:12">
      <c r="A45" s="129" t="s">
        <v>340</v>
      </c>
      <c r="B45" s="129" t="s">
        <v>326</v>
      </c>
      <c r="C45" s="129" t="s">
        <v>326</v>
      </c>
      <c r="D45" s="125" t="s">
        <v>478</v>
      </c>
      <c r="E45" s="133" t="s">
        <v>342</v>
      </c>
      <c r="F45" s="126">
        <v>125145.6</v>
      </c>
      <c r="G45" s="126">
        <v>125145.6</v>
      </c>
      <c r="H45" s="127">
        <v>125145.6</v>
      </c>
      <c r="I45" s="127"/>
      <c r="J45" s="127"/>
      <c r="K45" s="127"/>
      <c r="L45" s="127"/>
    </row>
    <row r="46" ht="22.8" customHeight="1" spans="1:12">
      <c r="A46" s="129" t="s">
        <v>343</v>
      </c>
      <c r="B46" s="129" t="s">
        <v>344</v>
      </c>
      <c r="C46" s="129" t="s">
        <v>315</v>
      </c>
      <c r="D46" s="125" t="s">
        <v>481</v>
      </c>
      <c r="E46" s="133" t="s">
        <v>351</v>
      </c>
      <c r="F46" s="126">
        <v>62572.8</v>
      </c>
      <c r="G46" s="126">
        <v>62572.8</v>
      </c>
      <c r="H46" s="127">
        <v>62572.8</v>
      </c>
      <c r="I46" s="127"/>
      <c r="J46" s="127"/>
      <c r="K46" s="127"/>
      <c r="L46" s="127"/>
    </row>
    <row r="47" ht="22.8" customHeight="1" spans="1:12">
      <c r="A47" s="129" t="s">
        <v>347</v>
      </c>
      <c r="B47" s="129" t="s">
        <v>315</v>
      </c>
      <c r="C47" s="129" t="s">
        <v>312</v>
      </c>
      <c r="D47" s="125" t="s">
        <v>480</v>
      </c>
      <c r="E47" s="133" t="s">
        <v>349</v>
      </c>
      <c r="F47" s="126">
        <v>93859.2</v>
      </c>
      <c r="G47" s="126">
        <v>93859.2</v>
      </c>
      <c r="H47" s="127">
        <v>93859.2</v>
      </c>
      <c r="I47" s="127"/>
      <c r="J47" s="127"/>
      <c r="K47" s="127"/>
      <c r="L47" s="127"/>
    </row>
    <row r="48" ht="22.8" customHeight="1" spans="1:12">
      <c r="A48" s="133"/>
      <c r="B48" s="133"/>
      <c r="C48" s="133"/>
      <c r="D48" s="124" t="s">
        <v>167</v>
      </c>
      <c r="E48" s="124" t="s">
        <v>168</v>
      </c>
      <c r="F48" s="122">
        <v>13288906.35</v>
      </c>
      <c r="G48" s="122">
        <v>13288906.35</v>
      </c>
      <c r="H48" s="122">
        <v>13288906.35</v>
      </c>
      <c r="I48" s="122"/>
      <c r="J48" s="122"/>
      <c r="K48" s="122"/>
      <c r="L48" s="122"/>
    </row>
    <row r="49" ht="22.8" customHeight="1" spans="1:12">
      <c r="A49" s="129" t="s">
        <v>311</v>
      </c>
      <c r="B49" s="129" t="s">
        <v>315</v>
      </c>
      <c r="C49" s="129" t="s">
        <v>315</v>
      </c>
      <c r="D49" s="125" t="s">
        <v>470</v>
      </c>
      <c r="E49" s="133" t="s">
        <v>319</v>
      </c>
      <c r="F49" s="126">
        <v>10107308.43</v>
      </c>
      <c r="G49" s="126">
        <v>10107308.43</v>
      </c>
      <c r="H49" s="127">
        <v>10107308.43</v>
      </c>
      <c r="I49" s="127"/>
      <c r="J49" s="127"/>
      <c r="K49" s="127"/>
      <c r="L49" s="127"/>
    </row>
    <row r="50" ht="22.8" customHeight="1" spans="1:12">
      <c r="A50" s="129" t="s">
        <v>340</v>
      </c>
      <c r="B50" s="129" t="s">
        <v>326</v>
      </c>
      <c r="C50" s="129" t="s">
        <v>326</v>
      </c>
      <c r="D50" s="125" t="s">
        <v>478</v>
      </c>
      <c r="E50" s="133" t="s">
        <v>342</v>
      </c>
      <c r="F50" s="126">
        <v>1414043.52</v>
      </c>
      <c r="G50" s="126">
        <v>1414043.52</v>
      </c>
      <c r="H50" s="127">
        <v>1414043.52</v>
      </c>
      <c r="I50" s="127"/>
      <c r="J50" s="127"/>
      <c r="K50" s="127"/>
      <c r="L50" s="127"/>
    </row>
    <row r="51" ht="22.8" customHeight="1" spans="1:12">
      <c r="A51" s="129" t="s">
        <v>343</v>
      </c>
      <c r="B51" s="129" t="s">
        <v>344</v>
      </c>
      <c r="C51" s="129" t="s">
        <v>315</v>
      </c>
      <c r="D51" s="125" t="s">
        <v>481</v>
      </c>
      <c r="E51" s="133" t="s">
        <v>351</v>
      </c>
      <c r="F51" s="126">
        <v>707021.76</v>
      </c>
      <c r="G51" s="126">
        <v>707021.76</v>
      </c>
      <c r="H51" s="127">
        <v>707021.76</v>
      </c>
      <c r="I51" s="127"/>
      <c r="J51" s="127"/>
      <c r="K51" s="127"/>
      <c r="L51" s="127"/>
    </row>
    <row r="52" ht="22.8" customHeight="1" spans="1:12">
      <c r="A52" s="129" t="s">
        <v>347</v>
      </c>
      <c r="B52" s="129" t="s">
        <v>315</v>
      </c>
      <c r="C52" s="129" t="s">
        <v>312</v>
      </c>
      <c r="D52" s="125" t="s">
        <v>480</v>
      </c>
      <c r="E52" s="133" t="s">
        <v>349</v>
      </c>
      <c r="F52" s="126">
        <v>1060532.64</v>
      </c>
      <c r="G52" s="126">
        <v>1060532.64</v>
      </c>
      <c r="H52" s="127">
        <v>1060532.64</v>
      </c>
      <c r="I52" s="127"/>
      <c r="J52" s="127"/>
      <c r="K52" s="127"/>
      <c r="L52" s="127"/>
    </row>
    <row r="53" ht="22.8" customHeight="1" spans="1:12">
      <c r="A53" s="133"/>
      <c r="B53" s="133"/>
      <c r="C53" s="133"/>
      <c r="D53" s="124" t="s">
        <v>169</v>
      </c>
      <c r="E53" s="124" t="s">
        <v>170</v>
      </c>
      <c r="F53" s="122">
        <v>7644102.68</v>
      </c>
      <c r="G53" s="122">
        <v>7644102.68</v>
      </c>
      <c r="H53" s="122">
        <v>7644102.68</v>
      </c>
      <c r="I53" s="122"/>
      <c r="J53" s="122"/>
      <c r="K53" s="122"/>
      <c r="L53" s="122"/>
    </row>
    <row r="54" ht="22.8" customHeight="1" spans="1:12">
      <c r="A54" s="129" t="s">
        <v>311</v>
      </c>
      <c r="B54" s="129" t="s">
        <v>315</v>
      </c>
      <c r="C54" s="129" t="s">
        <v>320</v>
      </c>
      <c r="D54" s="125" t="s">
        <v>471</v>
      </c>
      <c r="E54" s="133" t="s">
        <v>322</v>
      </c>
      <c r="F54" s="126">
        <v>5731483.16</v>
      </c>
      <c r="G54" s="126">
        <v>5731483.16</v>
      </c>
      <c r="H54" s="127">
        <v>5731483.16</v>
      </c>
      <c r="I54" s="127"/>
      <c r="J54" s="127"/>
      <c r="K54" s="127"/>
      <c r="L54" s="127"/>
    </row>
    <row r="55" ht="22.8" customHeight="1" spans="1:12">
      <c r="A55" s="129" t="s">
        <v>340</v>
      </c>
      <c r="B55" s="129" t="s">
        <v>326</v>
      </c>
      <c r="C55" s="129" t="s">
        <v>326</v>
      </c>
      <c r="D55" s="125" t="s">
        <v>478</v>
      </c>
      <c r="E55" s="133" t="s">
        <v>342</v>
      </c>
      <c r="F55" s="126">
        <v>850053.12</v>
      </c>
      <c r="G55" s="126">
        <v>850053.12</v>
      </c>
      <c r="H55" s="127">
        <v>850053.12</v>
      </c>
      <c r="I55" s="127"/>
      <c r="J55" s="127"/>
      <c r="K55" s="127"/>
      <c r="L55" s="127"/>
    </row>
    <row r="56" ht="22.8" customHeight="1" spans="1:12">
      <c r="A56" s="129" t="s">
        <v>343</v>
      </c>
      <c r="B56" s="129" t="s">
        <v>344</v>
      </c>
      <c r="C56" s="129" t="s">
        <v>315</v>
      </c>
      <c r="D56" s="125" t="s">
        <v>481</v>
      </c>
      <c r="E56" s="133" t="s">
        <v>351</v>
      </c>
      <c r="F56" s="126">
        <v>425026.56</v>
      </c>
      <c r="G56" s="126">
        <v>425026.56</v>
      </c>
      <c r="H56" s="127">
        <v>425026.56</v>
      </c>
      <c r="I56" s="127"/>
      <c r="J56" s="127"/>
      <c r="K56" s="127"/>
      <c r="L56" s="127"/>
    </row>
    <row r="57" ht="22.8" customHeight="1" spans="1:12">
      <c r="A57" s="129" t="s">
        <v>347</v>
      </c>
      <c r="B57" s="129" t="s">
        <v>315</v>
      </c>
      <c r="C57" s="129" t="s">
        <v>312</v>
      </c>
      <c r="D57" s="125" t="s">
        <v>480</v>
      </c>
      <c r="E57" s="133" t="s">
        <v>349</v>
      </c>
      <c r="F57" s="126">
        <v>637539.84</v>
      </c>
      <c r="G57" s="126">
        <v>637539.84</v>
      </c>
      <c r="H57" s="127">
        <v>637539.84</v>
      </c>
      <c r="I57" s="127"/>
      <c r="J57" s="127"/>
      <c r="K57" s="127"/>
      <c r="L57" s="127"/>
    </row>
    <row r="58" ht="22.8" customHeight="1" spans="1:12">
      <c r="A58" s="133"/>
      <c r="B58" s="133"/>
      <c r="C58" s="133"/>
      <c r="D58" s="124" t="s">
        <v>171</v>
      </c>
      <c r="E58" s="124" t="s">
        <v>172</v>
      </c>
      <c r="F58" s="122">
        <v>8517034.15</v>
      </c>
      <c r="G58" s="122">
        <v>8517034.15</v>
      </c>
      <c r="H58" s="122">
        <v>8517034.15</v>
      </c>
      <c r="I58" s="122"/>
      <c r="J58" s="122"/>
      <c r="K58" s="122"/>
      <c r="L58" s="122"/>
    </row>
    <row r="59" ht="22.8" customHeight="1" spans="1:12">
      <c r="A59" s="129" t="s">
        <v>311</v>
      </c>
      <c r="B59" s="129" t="s">
        <v>315</v>
      </c>
      <c r="C59" s="129" t="s">
        <v>320</v>
      </c>
      <c r="D59" s="125" t="s">
        <v>471</v>
      </c>
      <c r="E59" s="133" t="s">
        <v>322</v>
      </c>
      <c r="F59" s="126">
        <v>6385999.75</v>
      </c>
      <c r="G59" s="126">
        <v>6385999.75</v>
      </c>
      <c r="H59" s="127">
        <v>6385999.75</v>
      </c>
      <c r="I59" s="127"/>
      <c r="J59" s="127"/>
      <c r="K59" s="127"/>
      <c r="L59" s="127"/>
    </row>
    <row r="60" ht="22.8" customHeight="1" spans="1:12">
      <c r="A60" s="129" t="s">
        <v>340</v>
      </c>
      <c r="B60" s="129" t="s">
        <v>326</v>
      </c>
      <c r="C60" s="129" t="s">
        <v>326</v>
      </c>
      <c r="D60" s="125" t="s">
        <v>478</v>
      </c>
      <c r="E60" s="133" t="s">
        <v>342</v>
      </c>
      <c r="F60" s="126">
        <v>947126.4</v>
      </c>
      <c r="G60" s="126">
        <v>947126.4</v>
      </c>
      <c r="H60" s="127">
        <v>947126.4</v>
      </c>
      <c r="I60" s="127"/>
      <c r="J60" s="127"/>
      <c r="K60" s="127"/>
      <c r="L60" s="127"/>
    </row>
    <row r="61" ht="22.8" customHeight="1" spans="1:12">
      <c r="A61" s="129" t="s">
        <v>343</v>
      </c>
      <c r="B61" s="129" t="s">
        <v>344</v>
      </c>
      <c r="C61" s="129" t="s">
        <v>315</v>
      </c>
      <c r="D61" s="125" t="s">
        <v>481</v>
      </c>
      <c r="E61" s="133" t="s">
        <v>351</v>
      </c>
      <c r="F61" s="126">
        <v>473563.2</v>
      </c>
      <c r="G61" s="126">
        <v>473563.2</v>
      </c>
      <c r="H61" s="127">
        <v>473563.2</v>
      </c>
      <c r="I61" s="127"/>
      <c r="J61" s="127"/>
      <c r="K61" s="127"/>
      <c r="L61" s="127"/>
    </row>
    <row r="62" ht="22.8" customHeight="1" spans="1:12">
      <c r="A62" s="129" t="s">
        <v>347</v>
      </c>
      <c r="B62" s="129" t="s">
        <v>315</v>
      </c>
      <c r="C62" s="129" t="s">
        <v>312</v>
      </c>
      <c r="D62" s="125" t="s">
        <v>480</v>
      </c>
      <c r="E62" s="133" t="s">
        <v>349</v>
      </c>
      <c r="F62" s="126">
        <v>710344.8</v>
      </c>
      <c r="G62" s="126">
        <v>710344.8</v>
      </c>
      <c r="H62" s="127">
        <v>710344.8</v>
      </c>
      <c r="I62" s="127"/>
      <c r="J62" s="127"/>
      <c r="K62" s="127"/>
      <c r="L62" s="127"/>
    </row>
    <row r="63" ht="22.8" customHeight="1" spans="1:12">
      <c r="A63" s="133"/>
      <c r="B63" s="133"/>
      <c r="C63" s="133"/>
      <c r="D63" s="124" t="s">
        <v>173</v>
      </c>
      <c r="E63" s="124" t="s">
        <v>174</v>
      </c>
      <c r="F63" s="122">
        <v>15029270.37</v>
      </c>
      <c r="G63" s="122">
        <v>14717270.37</v>
      </c>
      <c r="H63" s="122">
        <v>14717270.37</v>
      </c>
      <c r="I63" s="122"/>
      <c r="J63" s="122"/>
      <c r="K63" s="122"/>
      <c r="L63" s="122">
        <v>312000</v>
      </c>
    </row>
    <row r="64" ht="22.8" customHeight="1" spans="1:12">
      <c r="A64" s="129" t="s">
        <v>311</v>
      </c>
      <c r="B64" s="129" t="s">
        <v>315</v>
      </c>
      <c r="C64" s="129" t="s">
        <v>320</v>
      </c>
      <c r="D64" s="125" t="s">
        <v>471</v>
      </c>
      <c r="E64" s="133" t="s">
        <v>322</v>
      </c>
      <c r="F64" s="126">
        <v>11515084.29</v>
      </c>
      <c r="G64" s="126">
        <v>11203084.29</v>
      </c>
      <c r="H64" s="127">
        <v>11203084.29</v>
      </c>
      <c r="I64" s="127"/>
      <c r="J64" s="127"/>
      <c r="K64" s="127"/>
      <c r="L64" s="127">
        <v>312000</v>
      </c>
    </row>
    <row r="65" ht="22.8" customHeight="1" spans="1:12">
      <c r="A65" s="129" t="s">
        <v>340</v>
      </c>
      <c r="B65" s="129" t="s">
        <v>326</v>
      </c>
      <c r="C65" s="129" t="s">
        <v>326</v>
      </c>
      <c r="D65" s="125" t="s">
        <v>478</v>
      </c>
      <c r="E65" s="133" t="s">
        <v>342</v>
      </c>
      <c r="F65" s="126">
        <v>1561860.48</v>
      </c>
      <c r="G65" s="126">
        <v>1561860.48</v>
      </c>
      <c r="H65" s="127">
        <v>1561860.48</v>
      </c>
      <c r="I65" s="127"/>
      <c r="J65" s="127"/>
      <c r="K65" s="127"/>
      <c r="L65" s="127"/>
    </row>
    <row r="66" ht="22.8" customHeight="1" spans="1:12">
      <c r="A66" s="129" t="s">
        <v>343</v>
      </c>
      <c r="B66" s="129" t="s">
        <v>344</v>
      </c>
      <c r="C66" s="129" t="s">
        <v>315</v>
      </c>
      <c r="D66" s="125" t="s">
        <v>481</v>
      </c>
      <c r="E66" s="133" t="s">
        <v>351</v>
      </c>
      <c r="F66" s="126">
        <v>780930.24</v>
      </c>
      <c r="G66" s="126">
        <v>780930.24</v>
      </c>
      <c r="H66" s="127">
        <v>780930.24</v>
      </c>
      <c r="I66" s="127"/>
      <c r="J66" s="127"/>
      <c r="K66" s="127"/>
      <c r="L66" s="127"/>
    </row>
    <row r="67" ht="22.8" customHeight="1" spans="1:12">
      <c r="A67" s="129" t="s">
        <v>347</v>
      </c>
      <c r="B67" s="129" t="s">
        <v>315</v>
      </c>
      <c r="C67" s="129" t="s">
        <v>312</v>
      </c>
      <c r="D67" s="125" t="s">
        <v>480</v>
      </c>
      <c r="E67" s="133" t="s">
        <v>349</v>
      </c>
      <c r="F67" s="126">
        <v>1171395.36</v>
      </c>
      <c r="G67" s="126">
        <v>1171395.36</v>
      </c>
      <c r="H67" s="127">
        <v>1171395.36</v>
      </c>
      <c r="I67" s="127"/>
      <c r="J67" s="127"/>
      <c r="K67" s="127"/>
      <c r="L67" s="127"/>
    </row>
    <row r="68" ht="22.8" customHeight="1" spans="1:12">
      <c r="A68" s="133"/>
      <c r="B68" s="133"/>
      <c r="C68" s="133"/>
      <c r="D68" s="124" t="s">
        <v>175</v>
      </c>
      <c r="E68" s="124" t="s">
        <v>176</v>
      </c>
      <c r="F68" s="122">
        <v>9808356.58</v>
      </c>
      <c r="G68" s="122">
        <v>9774356.58</v>
      </c>
      <c r="H68" s="122">
        <v>9774356.58</v>
      </c>
      <c r="I68" s="122"/>
      <c r="J68" s="122"/>
      <c r="K68" s="122"/>
      <c r="L68" s="122">
        <v>34000</v>
      </c>
    </row>
    <row r="69" ht="22.8" customHeight="1" spans="1:12">
      <c r="A69" s="129" t="s">
        <v>311</v>
      </c>
      <c r="B69" s="129" t="s">
        <v>315</v>
      </c>
      <c r="C69" s="129" t="s">
        <v>315</v>
      </c>
      <c r="D69" s="125" t="s">
        <v>470</v>
      </c>
      <c r="E69" s="133" t="s">
        <v>319</v>
      </c>
      <c r="F69" s="126">
        <v>7477124.74</v>
      </c>
      <c r="G69" s="126">
        <v>7443124.74</v>
      </c>
      <c r="H69" s="127">
        <v>7443124.74</v>
      </c>
      <c r="I69" s="127"/>
      <c r="J69" s="127"/>
      <c r="K69" s="127"/>
      <c r="L69" s="127">
        <v>34000</v>
      </c>
    </row>
    <row r="70" ht="22.8" customHeight="1" spans="1:12">
      <c r="A70" s="129" t="s">
        <v>340</v>
      </c>
      <c r="B70" s="129" t="s">
        <v>326</v>
      </c>
      <c r="C70" s="129" t="s">
        <v>326</v>
      </c>
      <c r="D70" s="125" t="s">
        <v>478</v>
      </c>
      <c r="E70" s="133" t="s">
        <v>342</v>
      </c>
      <c r="F70" s="126">
        <v>1036103.04</v>
      </c>
      <c r="G70" s="126">
        <v>1036103.04</v>
      </c>
      <c r="H70" s="127">
        <v>1036103.04</v>
      </c>
      <c r="I70" s="127"/>
      <c r="J70" s="127"/>
      <c r="K70" s="127"/>
      <c r="L70" s="127"/>
    </row>
    <row r="71" ht="22.8" customHeight="1" spans="1:12">
      <c r="A71" s="129" t="s">
        <v>343</v>
      </c>
      <c r="B71" s="129" t="s">
        <v>344</v>
      </c>
      <c r="C71" s="129" t="s">
        <v>315</v>
      </c>
      <c r="D71" s="125" t="s">
        <v>481</v>
      </c>
      <c r="E71" s="133" t="s">
        <v>351</v>
      </c>
      <c r="F71" s="126">
        <v>518051.52</v>
      </c>
      <c r="G71" s="126">
        <v>518051.52</v>
      </c>
      <c r="H71" s="127">
        <v>518051.52</v>
      </c>
      <c r="I71" s="127"/>
      <c r="J71" s="127"/>
      <c r="K71" s="127"/>
      <c r="L71" s="127"/>
    </row>
    <row r="72" ht="22.8" customHeight="1" spans="1:12">
      <c r="A72" s="129" t="s">
        <v>347</v>
      </c>
      <c r="B72" s="129" t="s">
        <v>315</v>
      </c>
      <c r="C72" s="129" t="s">
        <v>312</v>
      </c>
      <c r="D72" s="125" t="s">
        <v>480</v>
      </c>
      <c r="E72" s="133" t="s">
        <v>349</v>
      </c>
      <c r="F72" s="126">
        <v>777077.28</v>
      </c>
      <c r="G72" s="126">
        <v>777077.28</v>
      </c>
      <c r="H72" s="127">
        <v>777077.28</v>
      </c>
      <c r="I72" s="127"/>
      <c r="J72" s="127"/>
      <c r="K72" s="127"/>
      <c r="L72" s="127"/>
    </row>
    <row r="73" ht="22.8" customHeight="1" spans="1:12">
      <c r="A73" s="133"/>
      <c r="B73" s="133"/>
      <c r="C73" s="133"/>
      <c r="D73" s="124" t="s">
        <v>177</v>
      </c>
      <c r="E73" s="124" t="s">
        <v>178</v>
      </c>
      <c r="F73" s="122">
        <v>14384183.34</v>
      </c>
      <c r="G73" s="122">
        <v>14309183.34</v>
      </c>
      <c r="H73" s="122">
        <v>14309183.34</v>
      </c>
      <c r="I73" s="122"/>
      <c r="J73" s="122"/>
      <c r="K73" s="122"/>
      <c r="L73" s="122">
        <v>75000</v>
      </c>
    </row>
    <row r="74" ht="22.8" customHeight="1" spans="1:12">
      <c r="A74" s="129" t="s">
        <v>311</v>
      </c>
      <c r="B74" s="129" t="s">
        <v>315</v>
      </c>
      <c r="C74" s="129" t="s">
        <v>315</v>
      </c>
      <c r="D74" s="125" t="s">
        <v>470</v>
      </c>
      <c r="E74" s="133" t="s">
        <v>319</v>
      </c>
      <c r="F74" s="126">
        <v>10966579.5</v>
      </c>
      <c r="G74" s="126">
        <v>10891579.5</v>
      </c>
      <c r="H74" s="127">
        <v>10891579.5</v>
      </c>
      <c r="I74" s="127"/>
      <c r="J74" s="127"/>
      <c r="K74" s="127"/>
      <c r="L74" s="127">
        <v>75000</v>
      </c>
    </row>
    <row r="75" ht="22.8" customHeight="1" spans="1:12">
      <c r="A75" s="129" t="s">
        <v>340</v>
      </c>
      <c r="B75" s="129" t="s">
        <v>326</v>
      </c>
      <c r="C75" s="129" t="s">
        <v>326</v>
      </c>
      <c r="D75" s="125" t="s">
        <v>478</v>
      </c>
      <c r="E75" s="133" t="s">
        <v>342</v>
      </c>
      <c r="F75" s="126">
        <v>1518935.04</v>
      </c>
      <c r="G75" s="126">
        <v>1518935.04</v>
      </c>
      <c r="H75" s="127">
        <v>1518935.04</v>
      </c>
      <c r="I75" s="127"/>
      <c r="J75" s="127"/>
      <c r="K75" s="127"/>
      <c r="L75" s="127"/>
    </row>
    <row r="76" ht="22.8" customHeight="1" spans="1:12">
      <c r="A76" s="129" t="s">
        <v>343</v>
      </c>
      <c r="B76" s="129" t="s">
        <v>344</v>
      </c>
      <c r="C76" s="129" t="s">
        <v>315</v>
      </c>
      <c r="D76" s="125" t="s">
        <v>481</v>
      </c>
      <c r="E76" s="133" t="s">
        <v>351</v>
      </c>
      <c r="F76" s="126">
        <v>759467.52</v>
      </c>
      <c r="G76" s="126">
        <v>759467.52</v>
      </c>
      <c r="H76" s="127">
        <v>759467.52</v>
      </c>
      <c r="I76" s="127"/>
      <c r="J76" s="127"/>
      <c r="K76" s="127"/>
      <c r="L76" s="127"/>
    </row>
    <row r="77" ht="22.8" customHeight="1" spans="1:12">
      <c r="A77" s="129" t="s">
        <v>347</v>
      </c>
      <c r="B77" s="129" t="s">
        <v>315</v>
      </c>
      <c r="C77" s="129" t="s">
        <v>312</v>
      </c>
      <c r="D77" s="125" t="s">
        <v>480</v>
      </c>
      <c r="E77" s="133" t="s">
        <v>349</v>
      </c>
      <c r="F77" s="126">
        <v>1139201.28</v>
      </c>
      <c r="G77" s="126">
        <v>1139201.28</v>
      </c>
      <c r="H77" s="127">
        <v>1139201.28</v>
      </c>
      <c r="I77" s="127"/>
      <c r="J77" s="127"/>
      <c r="K77" s="127"/>
      <c r="L77" s="127"/>
    </row>
    <row r="78" ht="22.8" customHeight="1" spans="1:12">
      <c r="A78" s="133"/>
      <c r="B78" s="133"/>
      <c r="C78" s="133"/>
      <c r="D78" s="124" t="s">
        <v>179</v>
      </c>
      <c r="E78" s="124" t="s">
        <v>180</v>
      </c>
      <c r="F78" s="122">
        <v>4223247.08</v>
      </c>
      <c r="G78" s="122">
        <v>4223247.08</v>
      </c>
      <c r="H78" s="122">
        <v>4223247.08</v>
      </c>
      <c r="I78" s="122"/>
      <c r="J78" s="122"/>
      <c r="K78" s="122"/>
      <c r="L78" s="122"/>
    </row>
    <row r="79" ht="22.8" customHeight="1" spans="1:12">
      <c r="A79" s="129" t="s">
        <v>311</v>
      </c>
      <c r="B79" s="129" t="s">
        <v>315</v>
      </c>
      <c r="C79" s="129" t="s">
        <v>320</v>
      </c>
      <c r="D79" s="125" t="s">
        <v>471</v>
      </c>
      <c r="E79" s="133" t="s">
        <v>322</v>
      </c>
      <c r="F79" s="126">
        <v>3218618.12</v>
      </c>
      <c r="G79" s="126">
        <v>3218618.12</v>
      </c>
      <c r="H79" s="127">
        <v>3218618.12</v>
      </c>
      <c r="I79" s="127"/>
      <c r="J79" s="127"/>
      <c r="K79" s="127"/>
      <c r="L79" s="127"/>
    </row>
    <row r="80" ht="22.8" customHeight="1" spans="1:12">
      <c r="A80" s="129" t="s">
        <v>340</v>
      </c>
      <c r="B80" s="129" t="s">
        <v>326</v>
      </c>
      <c r="C80" s="129" t="s">
        <v>326</v>
      </c>
      <c r="D80" s="125" t="s">
        <v>478</v>
      </c>
      <c r="E80" s="133" t="s">
        <v>342</v>
      </c>
      <c r="F80" s="126">
        <v>446501.76</v>
      </c>
      <c r="G80" s="126">
        <v>446501.76</v>
      </c>
      <c r="H80" s="127">
        <v>446501.76</v>
      </c>
      <c r="I80" s="127"/>
      <c r="J80" s="127"/>
      <c r="K80" s="127"/>
      <c r="L80" s="127"/>
    </row>
    <row r="81" ht="22.8" customHeight="1" spans="1:12">
      <c r="A81" s="129" t="s">
        <v>343</v>
      </c>
      <c r="B81" s="129" t="s">
        <v>344</v>
      </c>
      <c r="C81" s="129" t="s">
        <v>315</v>
      </c>
      <c r="D81" s="125" t="s">
        <v>481</v>
      </c>
      <c r="E81" s="133" t="s">
        <v>351</v>
      </c>
      <c r="F81" s="126">
        <v>223250.88</v>
      </c>
      <c r="G81" s="126">
        <v>223250.88</v>
      </c>
      <c r="H81" s="127">
        <v>223250.88</v>
      </c>
      <c r="I81" s="127"/>
      <c r="J81" s="127"/>
      <c r="K81" s="127"/>
      <c r="L81" s="127"/>
    </row>
    <row r="82" ht="22.8" customHeight="1" spans="1:12">
      <c r="A82" s="129" t="s">
        <v>347</v>
      </c>
      <c r="B82" s="129" t="s">
        <v>315</v>
      </c>
      <c r="C82" s="129" t="s">
        <v>312</v>
      </c>
      <c r="D82" s="125" t="s">
        <v>480</v>
      </c>
      <c r="E82" s="133" t="s">
        <v>349</v>
      </c>
      <c r="F82" s="126">
        <v>334876.32</v>
      </c>
      <c r="G82" s="126">
        <v>334876.32</v>
      </c>
      <c r="H82" s="127">
        <v>334876.32</v>
      </c>
      <c r="I82" s="127"/>
      <c r="J82" s="127"/>
      <c r="K82" s="127"/>
      <c r="L82" s="127"/>
    </row>
    <row r="83" ht="22.8" customHeight="1" spans="1:12">
      <c r="A83" s="133"/>
      <c r="B83" s="133"/>
      <c r="C83" s="133"/>
      <c r="D83" s="124" t="s">
        <v>181</v>
      </c>
      <c r="E83" s="124" t="s">
        <v>182</v>
      </c>
      <c r="F83" s="122">
        <v>2374937.76</v>
      </c>
      <c r="G83" s="122">
        <v>2374937.76</v>
      </c>
      <c r="H83" s="122">
        <v>2374937.76</v>
      </c>
      <c r="I83" s="122"/>
      <c r="J83" s="122"/>
      <c r="K83" s="122"/>
      <c r="L83" s="122"/>
    </row>
    <row r="84" ht="22.8" customHeight="1" spans="1:12">
      <c r="A84" s="129" t="s">
        <v>311</v>
      </c>
      <c r="B84" s="129" t="s">
        <v>315</v>
      </c>
      <c r="C84" s="129" t="s">
        <v>315</v>
      </c>
      <c r="D84" s="125" t="s">
        <v>470</v>
      </c>
      <c r="E84" s="133" t="s">
        <v>319</v>
      </c>
      <c r="F84" s="126">
        <v>1825865.76</v>
      </c>
      <c r="G84" s="126">
        <v>1825865.76</v>
      </c>
      <c r="H84" s="127">
        <v>1825865.76</v>
      </c>
      <c r="I84" s="127"/>
      <c r="J84" s="127"/>
      <c r="K84" s="127"/>
      <c r="L84" s="127"/>
    </row>
    <row r="85" ht="22.8" customHeight="1" spans="1:12">
      <c r="A85" s="129" t="s">
        <v>340</v>
      </c>
      <c r="B85" s="129" t="s">
        <v>326</v>
      </c>
      <c r="C85" s="129" t="s">
        <v>326</v>
      </c>
      <c r="D85" s="125" t="s">
        <v>478</v>
      </c>
      <c r="E85" s="133" t="s">
        <v>342</v>
      </c>
      <c r="F85" s="126">
        <v>244032</v>
      </c>
      <c r="G85" s="126">
        <v>244032</v>
      </c>
      <c r="H85" s="127">
        <v>244032</v>
      </c>
      <c r="I85" s="127"/>
      <c r="J85" s="127"/>
      <c r="K85" s="127"/>
      <c r="L85" s="127"/>
    </row>
    <row r="86" ht="22.8" customHeight="1" spans="1:12">
      <c r="A86" s="129" t="s">
        <v>343</v>
      </c>
      <c r="B86" s="129" t="s">
        <v>344</v>
      </c>
      <c r="C86" s="129" t="s">
        <v>315</v>
      </c>
      <c r="D86" s="125" t="s">
        <v>481</v>
      </c>
      <c r="E86" s="133" t="s">
        <v>351</v>
      </c>
      <c r="F86" s="126">
        <v>122016</v>
      </c>
      <c r="G86" s="126">
        <v>122016</v>
      </c>
      <c r="H86" s="127">
        <v>122016</v>
      </c>
      <c r="I86" s="127"/>
      <c r="J86" s="127"/>
      <c r="K86" s="127"/>
      <c r="L86" s="127"/>
    </row>
    <row r="87" ht="22.8" customHeight="1" spans="1:12">
      <c r="A87" s="129" t="s">
        <v>347</v>
      </c>
      <c r="B87" s="129" t="s">
        <v>315</v>
      </c>
      <c r="C87" s="129" t="s">
        <v>312</v>
      </c>
      <c r="D87" s="125" t="s">
        <v>480</v>
      </c>
      <c r="E87" s="133" t="s">
        <v>349</v>
      </c>
      <c r="F87" s="126">
        <v>183024</v>
      </c>
      <c r="G87" s="126">
        <v>183024</v>
      </c>
      <c r="H87" s="127">
        <v>183024</v>
      </c>
      <c r="I87" s="127"/>
      <c r="J87" s="127"/>
      <c r="K87" s="127"/>
      <c r="L87" s="127"/>
    </row>
    <row r="88" ht="22.8" customHeight="1" spans="1:12">
      <c r="A88" s="133"/>
      <c r="B88" s="133"/>
      <c r="C88" s="133"/>
      <c r="D88" s="124" t="s">
        <v>183</v>
      </c>
      <c r="E88" s="124" t="s">
        <v>184</v>
      </c>
      <c r="F88" s="122">
        <v>589042.7</v>
      </c>
      <c r="G88" s="122">
        <v>589042.7</v>
      </c>
      <c r="H88" s="122">
        <v>589042.7</v>
      </c>
      <c r="I88" s="122"/>
      <c r="J88" s="122"/>
      <c r="K88" s="122"/>
      <c r="L88" s="122"/>
    </row>
    <row r="89" ht="22.8" customHeight="1" spans="1:12">
      <c r="A89" s="129" t="s">
        <v>311</v>
      </c>
      <c r="B89" s="129" t="s">
        <v>315</v>
      </c>
      <c r="C89" s="129" t="s">
        <v>315</v>
      </c>
      <c r="D89" s="125" t="s">
        <v>470</v>
      </c>
      <c r="E89" s="133" t="s">
        <v>319</v>
      </c>
      <c r="F89" s="126">
        <v>447964.46</v>
      </c>
      <c r="G89" s="126">
        <v>447964.46</v>
      </c>
      <c r="H89" s="127">
        <v>447964.46</v>
      </c>
      <c r="I89" s="127"/>
      <c r="J89" s="127"/>
      <c r="K89" s="127"/>
      <c r="L89" s="127"/>
    </row>
    <row r="90" ht="22.8" customHeight="1" spans="1:12">
      <c r="A90" s="129" t="s">
        <v>340</v>
      </c>
      <c r="B90" s="129" t="s">
        <v>326</v>
      </c>
      <c r="C90" s="129" t="s">
        <v>326</v>
      </c>
      <c r="D90" s="125" t="s">
        <v>478</v>
      </c>
      <c r="E90" s="133" t="s">
        <v>342</v>
      </c>
      <c r="F90" s="126">
        <v>62701.44</v>
      </c>
      <c r="G90" s="126">
        <v>62701.44</v>
      </c>
      <c r="H90" s="127">
        <v>62701.44</v>
      </c>
      <c r="I90" s="127"/>
      <c r="J90" s="127"/>
      <c r="K90" s="127"/>
      <c r="L90" s="127"/>
    </row>
    <row r="91" ht="22.8" customHeight="1" spans="1:12">
      <c r="A91" s="129" t="s">
        <v>343</v>
      </c>
      <c r="B91" s="129" t="s">
        <v>344</v>
      </c>
      <c r="C91" s="129" t="s">
        <v>315</v>
      </c>
      <c r="D91" s="125" t="s">
        <v>481</v>
      </c>
      <c r="E91" s="133" t="s">
        <v>351</v>
      </c>
      <c r="F91" s="126">
        <v>31350.72</v>
      </c>
      <c r="G91" s="126">
        <v>31350.72</v>
      </c>
      <c r="H91" s="127">
        <v>31350.72</v>
      </c>
      <c r="I91" s="127"/>
      <c r="J91" s="127"/>
      <c r="K91" s="127"/>
      <c r="L91" s="127"/>
    </row>
    <row r="92" ht="22.8" customHeight="1" spans="1:12">
      <c r="A92" s="129" t="s">
        <v>347</v>
      </c>
      <c r="B92" s="129" t="s">
        <v>315</v>
      </c>
      <c r="C92" s="129" t="s">
        <v>312</v>
      </c>
      <c r="D92" s="125" t="s">
        <v>480</v>
      </c>
      <c r="E92" s="133" t="s">
        <v>349</v>
      </c>
      <c r="F92" s="126">
        <v>47026.08</v>
      </c>
      <c r="G92" s="126">
        <v>47026.08</v>
      </c>
      <c r="H92" s="127">
        <v>47026.08</v>
      </c>
      <c r="I92" s="127"/>
      <c r="J92" s="127"/>
      <c r="K92" s="127"/>
      <c r="L92" s="127"/>
    </row>
    <row r="93" ht="22.8" customHeight="1" spans="1:12">
      <c r="A93" s="133"/>
      <c r="B93" s="133"/>
      <c r="C93" s="133"/>
      <c r="D93" s="124" t="s">
        <v>185</v>
      </c>
      <c r="E93" s="124" t="s">
        <v>186</v>
      </c>
      <c r="F93" s="122">
        <v>722005.33</v>
      </c>
      <c r="G93" s="122">
        <v>722005.33</v>
      </c>
      <c r="H93" s="122">
        <v>722005.33</v>
      </c>
      <c r="I93" s="122"/>
      <c r="J93" s="122"/>
      <c r="K93" s="122"/>
      <c r="L93" s="122"/>
    </row>
    <row r="94" ht="22.8" customHeight="1" spans="1:12">
      <c r="A94" s="129" t="s">
        <v>311</v>
      </c>
      <c r="B94" s="129" t="s">
        <v>315</v>
      </c>
      <c r="C94" s="129" t="s">
        <v>315</v>
      </c>
      <c r="D94" s="125" t="s">
        <v>470</v>
      </c>
      <c r="E94" s="133" t="s">
        <v>319</v>
      </c>
      <c r="F94" s="126">
        <v>549460.21</v>
      </c>
      <c r="G94" s="126">
        <v>549460.21</v>
      </c>
      <c r="H94" s="127">
        <v>549460.21</v>
      </c>
      <c r="I94" s="127"/>
      <c r="J94" s="127"/>
      <c r="K94" s="127"/>
      <c r="L94" s="127"/>
    </row>
    <row r="95" ht="22.8" customHeight="1" spans="1:12">
      <c r="A95" s="129" t="s">
        <v>340</v>
      </c>
      <c r="B95" s="129" t="s">
        <v>326</v>
      </c>
      <c r="C95" s="129" t="s">
        <v>326</v>
      </c>
      <c r="D95" s="125" t="s">
        <v>478</v>
      </c>
      <c r="E95" s="133" t="s">
        <v>342</v>
      </c>
      <c r="F95" s="126">
        <v>76686.72</v>
      </c>
      <c r="G95" s="126">
        <v>76686.72</v>
      </c>
      <c r="H95" s="127">
        <v>76686.72</v>
      </c>
      <c r="I95" s="127"/>
      <c r="J95" s="127"/>
      <c r="K95" s="127"/>
      <c r="L95" s="127"/>
    </row>
    <row r="96" ht="22.8" customHeight="1" spans="1:12">
      <c r="A96" s="129" t="s">
        <v>343</v>
      </c>
      <c r="B96" s="129" t="s">
        <v>344</v>
      </c>
      <c r="C96" s="129" t="s">
        <v>315</v>
      </c>
      <c r="D96" s="125" t="s">
        <v>481</v>
      </c>
      <c r="E96" s="133" t="s">
        <v>351</v>
      </c>
      <c r="F96" s="126">
        <v>38343.36</v>
      </c>
      <c r="G96" s="126">
        <v>38343.36</v>
      </c>
      <c r="H96" s="127">
        <v>38343.36</v>
      </c>
      <c r="I96" s="127"/>
      <c r="J96" s="127"/>
      <c r="K96" s="127"/>
      <c r="L96" s="127"/>
    </row>
    <row r="97" ht="22.8" customHeight="1" spans="1:12">
      <c r="A97" s="129" t="s">
        <v>347</v>
      </c>
      <c r="B97" s="129" t="s">
        <v>315</v>
      </c>
      <c r="C97" s="129" t="s">
        <v>312</v>
      </c>
      <c r="D97" s="125" t="s">
        <v>480</v>
      </c>
      <c r="E97" s="133" t="s">
        <v>349</v>
      </c>
      <c r="F97" s="126">
        <v>57515.04</v>
      </c>
      <c r="G97" s="126">
        <v>57515.04</v>
      </c>
      <c r="H97" s="127">
        <v>57515.04</v>
      </c>
      <c r="I97" s="127"/>
      <c r="J97" s="127"/>
      <c r="K97" s="127"/>
      <c r="L97" s="127"/>
    </row>
    <row r="98" ht="22.8" customHeight="1" spans="1:12">
      <c r="A98" s="133"/>
      <c r="B98" s="133"/>
      <c r="C98" s="133"/>
      <c r="D98" s="124" t="s">
        <v>187</v>
      </c>
      <c r="E98" s="124" t="s">
        <v>188</v>
      </c>
      <c r="F98" s="122">
        <v>7723276.14</v>
      </c>
      <c r="G98" s="122">
        <v>7723276.14</v>
      </c>
      <c r="H98" s="122">
        <v>7723276.14</v>
      </c>
      <c r="I98" s="122"/>
      <c r="J98" s="122"/>
      <c r="K98" s="122"/>
      <c r="L98" s="122"/>
    </row>
    <row r="99" ht="22.8" customHeight="1" spans="1:12">
      <c r="A99" s="129" t="s">
        <v>311</v>
      </c>
      <c r="B99" s="129" t="s">
        <v>315</v>
      </c>
      <c r="C99" s="129" t="s">
        <v>315</v>
      </c>
      <c r="D99" s="125" t="s">
        <v>470</v>
      </c>
      <c r="E99" s="133" t="s">
        <v>319</v>
      </c>
      <c r="F99" s="126">
        <v>5882182.86</v>
      </c>
      <c r="G99" s="126">
        <v>5882182.86</v>
      </c>
      <c r="H99" s="127">
        <v>5882182.86</v>
      </c>
      <c r="I99" s="127"/>
      <c r="J99" s="127"/>
      <c r="K99" s="127"/>
      <c r="L99" s="127"/>
    </row>
    <row r="100" ht="22.8" customHeight="1" spans="1:12">
      <c r="A100" s="129" t="s">
        <v>340</v>
      </c>
      <c r="B100" s="129" t="s">
        <v>326</v>
      </c>
      <c r="C100" s="129" t="s">
        <v>326</v>
      </c>
      <c r="D100" s="125" t="s">
        <v>478</v>
      </c>
      <c r="E100" s="133" t="s">
        <v>342</v>
      </c>
      <c r="F100" s="126">
        <v>818263.68</v>
      </c>
      <c r="G100" s="126">
        <v>818263.68</v>
      </c>
      <c r="H100" s="127">
        <v>818263.68</v>
      </c>
      <c r="I100" s="127"/>
      <c r="J100" s="127"/>
      <c r="K100" s="127"/>
      <c r="L100" s="127"/>
    </row>
    <row r="101" ht="22.8" customHeight="1" spans="1:12">
      <c r="A101" s="129" t="s">
        <v>343</v>
      </c>
      <c r="B101" s="129" t="s">
        <v>344</v>
      </c>
      <c r="C101" s="129" t="s">
        <v>315</v>
      </c>
      <c r="D101" s="125" t="s">
        <v>481</v>
      </c>
      <c r="E101" s="133" t="s">
        <v>351</v>
      </c>
      <c r="F101" s="126">
        <v>409131.84</v>
      </c>
      <c r="G101" s="126">
        <v>409131.84</v>
      </c>
      <c r="H101" s="127">
        <v>409131.84</v>
      </c>
      <c r="I101" s="127"/>
      <c r="J101" s="127"/>
      <c r="K101" s="127"/>
      <c r="L101" s="127"/>
    </row>
    <row r="102" ht="22.8" customHeight="1" spans="1:12">
      <c r="A102" s="129" t="s">
        <v>347</v>
      </c>
      <c r="B102" s="129" t="s">
        <v>315</v>
      </c>
      <c r="C102" s="129" t="s">
        <v>312</v>
      </c>
      <c r="D102" s="125" t="s">
        <v>480</v>
      </c>
      <c r="E102" s="133" t="s">
        <v>349</v>
      </c>
      <c r="F102" s="126">
        <v>613697.76</v>
      </c>
      <c r="G102" s="126">
        <v>613697.76</v>
      </c>
      <c r="H102" s="127">
        <v>613697.76</v>
      </c>
      <c r="I102" s="127"/>
      <c r="J102" s="127"/>
      <c r="K102" s="127"/>
      <c r="L102" s="127"/>
    </row>
    <row r="103" ht="22.8" customHeight="1" spans="1:12">
      <c r="A103" s="133"/>
      <c r="B103" s="133"/>
      <c r="C103" s="133"/>
      <c r="D103" s="124" t="s">
        <v>189</v>
      </c>
      <c r="E103" s="124" t="s">
        <v>190</v>
      </c>
      <c r="F103" s="122">
        <v>10025115.08</v>
      </c>
      <c r="G103" s="122">
        <v>10025115.08</v>
      </c>
      <c r="H103" s="122">
        <v>10025115.08</v>
      </c>
      <c r="I103" s="122"/>
      <c r="J103" s="122"/>
      <c r="K103" s="122"/>
      <c r="L103" s="122"/>
    </row>
    <row r="104" ht="22.8" customHeight="1" spans="1:12">
      <c r="A104" s="129" t="s">
        <v>311</v>
      </c>
      <c r="B104" s="129" t="s">
        <v>315</v>
      </c>
      <c r="C104" s="129" t="s">
        <v>315</v>
      </c>
      <c r="D104" s="125" t="s">
        <v>470</v>
      </c>
      <c r="E104" s="133" t="s">
        <v>319</v>
      </c>
      <c r="F104" s="126">
        <v>7648886.12</v>
      </c>
      <c r="G104" s="126">
        <v>7648886.12</v>
      </c>
      <c r="H104" s="127">
        <v>7648886.12</v>
      </c>
      <c r="I104" s="127"/>
      <c r="J104" s="127"/>
      <c r="K104" s="127"/>
      <c r="L104" s="127"/>
    </row>
    <row r="105" ht="22.8" customHeight="1" spans="1:12">
      <c r="A105" s="129" t="s">
        <v>340</v>
      </c>
      <c r="B105" s="129" t="s">
        <v>326</v>
      </c>
      <c r="C105" s="129" t="s">
        <v>326</v>
      </c>
      <c r="D105" s="125" t="s">
        <v>478</v>
      </c>
      <c r="E105" s="133" t="s">
        <v>342</v>
      </c>
      <c r="F105" s="126">
        <v>1056101.76</v>
      </c>
      <c r="G105" s="126">
        <v>1056101.76</v>
      </c>
      <c r="H105" s="127">
        <v>1056101.76</v>
      </c>
      <c r="I105" s="127"/>
      <c r="J105" s="127"/>
      <c r="K105" s="127"/>
      <c r="L105" s="127"/>
    </row>
    <row r="106" ht="22.8" customHeight="1" spans="1:12">
      <c r="A106" s="129" t="s">
        <v>343</v>
      </c>
      <c r="B106" s="129" t="s">
        <v>344</v>
      </c>
      <c r="C106" s="129" t="s">
        <v>315</v>
      </c>
      <c r="D106" s="125" t="s">
        <v>481</v>
      </c>
      <c r="E106" s="133" t="s">
        <v>351</v>
      </c>
      <c r="F106" s="126">
        <v>528050.88</v>
      </c>
      <c r="G106" s="126">
        <v>528050.88</v>
      </c>
      <c r="H106" s="127">
        <v>528050.88</v>
      </c>
      <c r="I106" s="127"/>
      <c r="J106" s="127"/>
      <c r="K106" s="127"/>
      <c r="L106" s="127"/>
    </row>
    <row r="107" ht="22.8" customHeight="1" spans="1:12">
      <c r="A107" s="129" t="s">
        <v>347</v>
      </c>
      <c r="B107" s="129" t="s">
        <v>315</v>
      </c>
      <c r="C107" s="129" t="s">
        <v>312</v>
      </c>
      <c r="D107" s="125" t="s">
        <v>480</v>
      </c>
      <c r="E107" s="133" t="s">
        <v>349</v>
      </c>
      <c r="F107" s="126">
        <v>792076.32</v>
      </c>
      <c r="G107" s="126">
        <v>792076.32</v>
      </c>
      <c r="H107" s="127">
        <v>792076.32</v>
      </c>
      <c r="I107" s="127"/>
      <c r="J107" s="127"/>
      <c r="K107" s="127"/>
      <c r="L107" s="127"/>
    </row>
    <row r="108" ht="22.8" customHeight="1" spans="1:12">
      <c r="A108" s="133"/>
      <c r="B108" s="133"/>
      <c r="C108" s="133"/>
      <c r="D108" s="124" t="s">
        <v>191</v>
      </c>
      <c r="E108" s="124" t="s">
        <v>192</v>
      </c>
      <c r="F108" s="122">
        <v>14679904.18</v>
      </c>
      <c r="G108" s="122">
        <v>14679904.18</v>
      </c>
      <c r="H108" s="122">
        <v>14679904.18</v>
      </c>
      <c r="I108" s="122"/>
      <c r="J108" s="122"/>
      <c r="K108" s="122"/>
      <c r="L108" s="122"/>
    </row>
    <row r="109" ht="22.8" customHeight="1" spans="1:12">
      <c r="A109" s="129" t="s">
        <v>311</v>
      </c>
      <c r="B109" s="129" t="s">
        <v>315</v>
      </c>
      <c r="C109" s="129" t="s">
        <v>315</v>
      </c>
      <c r="D109" s="125" t="s">
        <v>470</v>
      </c>
      <c r="E109" s="133" t="s">
        <v>319</v>
      </c>
      <c r="F109" s="126">
        <v>11378516.98</v>
      </c>
      <c r="G109" s="126">
        <v>11378516.98</v>
      </c>
      <c r="H109" s="127">
        <v>11378516.98</v>
      </c>
      <c r="I109" s="127"/>
      <c r="J109" s="127"/>
      <c r="K109" s="127"/>
      <c r="L109" s="127"/>
    </row>
    <row r="110" ht="22.8" customHeight="1" spans="1:12">
      <c r="A110" s="129" t="s">
        <v>340</v>
      </c>
      <c r="B110" s="129" t="s">
        <v>326</v>
      </c>
      <c r="C110" s="129" t="s">
        <v>326</v>
      </c>
      <c r="D110" s="125" t="s">
        <v>478</v>
      </c>
      <c r="E110" s="133" t="s">
        <v>342</v>
      </c>
      <c r="F110" s="126">
        <v>1467283.2</v>
      </c>
      <c r="G110" s="126">
        <v>1467283.2</v>
      </c>
      <c r="H110" s="127">
        <v>1467283.2</v>
      </c>
      <c r="I110" s="127"/>
      <c r="J110" s="127"/>
      <c r="K110" s="127"/>
      <c r="L110" s="127"/>
    </row>
    <row r="111" ht="22.8" customHeight="1" spans="1:12">
      <c r="A111" s="129" t="s">
        <v>343</v>
      </c>
      <c r="B111" s="129" t="s">
        <v>344</v>
      </c>
      <c r="C111" s="129" t="s">
        <v>315</v>
      </c>
      <c r="D111" s="125" t="s">
        <v>481</v>
      </c>
      <c r="E111" s="133" t="s">
        <v>351</v>
      </c>
      <c r="F111" s="126">
        <v>733641.6</v>
      </c>
      <c r="G111" s="126">
        <v>733641.6</v>
      </c>
      <c r="H111" s="127">
        <v>733641.6</v>
      </c>
      <c r="I111" s="127"/>
      <c r="J111" s="127"/>
      <c r="K111" s="127"/>
      <c r="L111" s="127"/>
    </row>
    <row r="112" ht="22.8" customHeight="1" spans="1:12">
      <c r="A112" s="129" t="s">
        <v>347</v>
      </c>
      <c r="B112" s="129" t="s">
        <v>315</v>
      </c>
      <c r="C112" s="129" t="s">
        <v>312</v>
      </c>
      <c r="D112" s="125" t="s">
        <v>480</v>
      </c>
      <c r="E112" s="133" t="s">
        <v>349</v>
      </c>
      <c r="F112" s="126">
        <v>1100462.4</v>
      </c>
      <c r="G112" s="126">
        <v>1100462.4</v>
      </c>
      <c r="H112" s="127">
        <v>1100462.4</v>
      </c>
      <c r="I112" s="127"/>
      <c r="J112" s="127"/>
      <c r="K112" s="127"/>
      <c r="L112" s="127"/>
    </row>
    <row r="113" ht="22.8" customHeight="1" spans="1:12">
      <c r="A113" s="133"/>
      <c r="B113" s="133"/>
      <c r="C113" s="133"/>
      <c r="D113" s="124" t="s">
        <v>193</v>
      </c>
      <c r="E113" s="124" t="s">
        <v>194</v>
      </c>
      <c r="F113" s="122">
        <v>6694254.23</v>
      </c>
      <c r="G113" s="122">
        <v>6694254.23</v>
      </c>
      <c r="H113" s="122">
        <v>6694254.23</v>
      </c>
      <c r="I113" s="122"/>
      <c r="J113" s="122"/>
      <c r="K113" s="122"/>
      <c r="L113" s="122"/>
    </row>
    <row r="114" ht="22.8" customHeight="1" spans="1:12">
      <c r="A114" s="129" t="s">
        <v>311</v>
      </c>
      <c r="B114" s="129" t="s">
        <v>315</v>
      </c>
      <c r="C114" s="129" t="s">
        <v>320</v>
      </c>
      <c r="D114" s="125" t="s">
        <v>471</v>
      </c>
      <c r="E114" s="133" t="s">
        <v>322</v>
      </c>
      <c r="F114" s="126">
        <v>5130267.35</v>
      </c>
      <c r="G114" s="126">
        <v>5130267.35</v>
      </c>
      <c r="H114" s="127">
        <v>5130267.35</v>
      </c>
      <c r="I114" s="127"/>
      <c r="J114" s="127"/>
      <c r="K114" s="127"/>
      <c r="L114" s="127"/>
    </row>
    <row r="115" ht="22.8" customHeight="1" spans="1:12">
      <c r="A115" s="129" t="s">
        <v>340</v>
      </c>
      <c r="B115" s="129" t="s">
        <v>326</v>
      </c>
      <c r="C115" s="129" t="s">
        <v>326</v>
      </c>
      <c r="D115" s="125" t="s">
        <v>478</v>
      </c>
      <c r="E115" s="133" t="s">
        <v>342</v>
      </c>
      <c r="F115" s="126">
        <v>695105.28</v>
      </c>
      <c r="G115" s="126">
        <v>695105.28</v>
      </c>
      <c r="H115" s="127">
        <v>695105.28</v>
      </c>
      <c r="I115" s="127"/>
      <c r="J115" s="127"/>
      <c r="K115" s="127"/>
      <c r="L115" s="127"/>
    </row>
    <row r="116" ht="22.8" customHeight="1" spans="1:12">
      <c r="A116" s="129" t="s">
        <v>343</v>
      </c>
      <c r="B116" s="129" t="s">
        <v>344</v>
      </c>
      <c r="C116" s="129" t="s">
        <v>315</v>
      </c>
      <c r="D116" s="125" t="s">
        <v>481</v>
      </c>
      <c r="E116" s="133" t="s">
        <v>351</v>
      </c>
      <c r="F116" s="126">
        <v>347552.64</v>
      </c>
      <c r="G116" s="126">
        <v>347552.64</v>
      </c>
      <c r="H116" s="127">
        <v>347552.64</v>
      </c>
      <c r="I116" s="127"/>
      <c r="J116" s="127"/>
      <c r="K116" s="127"/>
      <c r="L116" s="127"/>
    </row>
    <row r="117" ht="22.8" customHeight="1" spans="1:12">
      <c r="A117" s="129" t="s">
        <v>347</v>
      </c>
      <c r="B117" s="129" t="s">
        <v>315</v>
      </c>
      <c r="C117" s="129" t="s">
        <v>312</v>
      </c>
      <c r="D117" s="125" t="s">
        <v>480</v>
      </c>
      <c r="E117" s="133" t="s">
        <v>349</v>
      </c>
      <c r="F117" s="126">
        <v>521328.96</v>
      </c>
      <c r="G117" s="126">
        <v>521328.96</v>
      </c>
      <c r="H117" s="127">
        <v>521328.96</v>
      </c>
      <c r="I117" s="127"/>
      <c r="J117" s="127"/>
      <c r="K117" s="127"/>
      <c r="L117" s="127"/>
    </row>
    <row r="118" ht="22.8" customHeight="1" spans="1:12">
      <c r="A118" s="133"/>
      <c r="B118" s="133"/>
      <c r="C118" s="133"/>
      <c r="D118" s="124" t="s">
        <v>195</v>
      </c>
      <c r="E118" s="124" t="s">
        <v>196</v>
      </c>
      <c r="F118" s="122">
        <v>4341091.91</v>
      </c>
      <c r="G118" s="122">
        <v>4341091.91</v>
      </c>
      <c r="H118" s="122">
        <v>4341091.91</v>
      </c>
      <c r="I118" s="122"/>
      <c r="J118" s="122"/>
      <c r="K118" s="122"/>
      <c r="L118" s="122"/>
    </row>
    <row r="119" ht="22.8" customHeight="1" spans="1:12">
      <c r="A119" s="129" t="s">
        <v>311</v>
      </c>
      <c r="B119" s="129" t="s">
        <v>315</v>
      </c>
      <c r="C119" s="129" t="s">
        <v>315</v>
      </c>
      <c r="D119" s="125" t="s">
        <v>470</v>
      </c>
      <c r="E119" s="133" t="s">
        <v>319</v>
      </c>
      <c r="F119" s="126">
        <v>3321209.03</v>
      </c>
      <c r="G119" s="126">
        <v>3321209.03</v>
      </c>
      <c r="H119" s="127">
        <v>3321209.03</v>
      </c>
      <c r="I119" s="127"/>
      <c r="J119" s="127"/>
      <c r="K119" s="127"/>
      <c r="L119" s="127"/>
    </row>
    <row r="120" ht="22.8" customHeight="1" spans="1:12">
      <c r="A120" s="129" t="s">
        <v>340</v>
      </c>
      <c r="B120" s="129" t="s">
        <v>326</v>
      </c>
      <c r="C120" s="129" t="s">
        <v>326</v>
      </c>
      <c r="D120" s="125" t="s">
        <v>478</v>
      </c>
      <c r="E120" s="133" t="s">
        <v>342</v>
      </c>
      <c r="F120" s="126">
        <v>453281.28</v>
      </c>
      <c r="G120" s="126">
        <v>453281.28</v>
      </c>
      <c r="H120" s="127">
        <v>453281.28</v>
      </c>
      <c r="I120" s="127"/>
      <c r="J120" s="127"/>
      <c r="K120" s="127"/>
      <c r="L120" s="127"/>
    </row>
    <row r="121" ht="22.8" customHeight="1" spans="1:12">
      <c r="A121" s="129" t="s">
        <v>343</v>
      </c>
      <c r="B121" s="129" t="s">
        <v>344</v>
      </c>
      <c r="C121" s="129" t="s">
        <v>315</v>
      </c>
      <c r="D121" s="125" t="s">
        <v>481</v>
      </c>
      <c r="E121" s="133" t="s">
        <v>351</v>
      </c>
      <c r="F121" s="126">
        <v>226640.64</v>
      </c>
      <c r="G121" s="126">
        <v>226640.64</v>
      </c>
      <c r="H121" s="127">
        <v>226640.64</v>
      </c>
      <c r="I121" s="127"/>
      <c r="J121" s="127"/>
      <c r="K121" s="127"/>
      <c r="L121" s="127"/>
    </row>
    <row r="122" ht="22.8" customHeight="1" spans="1:12">
      <c r="A122" s="129" t="s">
        <v>347</v>
      </c>
      <c r="B122" s="129" t="s">
        <v>315</v>
      </c>
      <c r="C122" s="129" t="s">
        <v>312</v>
      </c>
      <c r="D122" s="125" t="s">
        <v>480</v>
      </c>
      <c r="E122" s="133" t="s">
        <v>349</v>
      </c>
      <c r="F122" s="126">
        <v>339960.96</v>
      </c>
      <c r="G122" s="126">
        <v>339960.96</v>
      </c>
      <c r="H122" s="127">
        <v>339960.96</v>
      </c>
      <c r="I122" s="127"/>
      <c r="J122" s="127"/>
      <c r="K122" s="127"/>
      <c r="L122" s="127"/>
    </row>
    <row r="123" ht="22.8" customHeight="1" spans="1:12">
      <c r="A123" s="133"/>
      <c r="B123" s="133"/>
      <c r="C123" s="133"/>
      <c r="D123" s="124" t="s">
        <v>197</v>
      </c>
      <c r="E123" s="124" t="s">
        <v>198</v>
      </c>
      <c r="F123" s="122">
        <v>2683292.78</v>
      </c>
      <c r="G123" s="122">
        <v>2683292.78</v>
      </c>
      <c r="H123" s="122">
        <v>2683292.78</v>
      </c>
      <c r="I123" s="122"/>
      <c r="J123" s="122"/>
      <c r="K123" s="122"/>
      <c r="L123" s="122"/>
    </row>
    <row r="124" ht="22.8" customHeight="1" spans="1:12">
      <c r="A124" s="129" t="s">
        <v>311</v>
      </c>
      <c r="B124" s="129" t="s">
        <v>315</v>
      </c>
      <c r="C124" s="129" t="s">
        <v>315</v>
      </c>
      <c r="D124" s="125" t="s">
        <v>470</v>
      </c>
      <c r="E124" s="133" t="s">
        <v>319</v>
      </c>
      <c r="F124" s="126">
        <v>2070038.54</v>
      </c>
      <c r="G124" s="126">
        <v>2070038.54</v>
      </c>
      <c r="H124" s="127">
        <v>2070038.54</v>
      </c>
      <c r="I124" s="127"/>
      <c r="J124" s="127"/>
      <c r="K124" s="127"/>
      <c r="L124" s="127"/>
    </row>
    <row r="125" ht="22.8" customHeight="1" spans="1:12">
      <c r="A125" s="129" t="s">
        <v>340</v>
      </c>
      <c r="B125" s="129" t="s">
        <v>326</v>
      </c>
      <c r="C125" s="129" t="s">
        <v>326</v>
      </c>
      <c r="D125" s="125" t="s">
        <v>478</v>
      </c>
      <c r="E125" s="133" t="s">
        <v>342</v>
      </c>
      <c r="F125" s="126">
        <v>272557.44</v>
      </c>
      <c r="G125" s="126">
        <v>272557.44</v>
      </c>
      <c r="H125" s="127">
        <v>272557.44</v>
      </c>
      <c r="I125" s="127"/>
      <c r="J125" s="127"/>
      <c r="K125" s="127"/>
      <c r="L125" s="127"/>
    </row>
    <row r="126" ht="22.8" customHeight="1" spans="1:12">
      <c r="A126" s="129" t="s">
        <v>343</v>
      </c>
      <c r="B126" s="129" t="s">
        <v>344</v>
      </c>
      <c r="C126" s="129" t="s">
        <v>315</v>
      </c>
      <c r="D126" s="125" t="s">
        <v>481</v>
      </c>
      <c r="E126" s="133" t="s">
        <v>351</v>
      </c>
      <c r="F126" s="126">
        <v>136278.72</v>
      </c>
      <c r="G126" s="126">
        <v>136278.72</v>
      </c>
      <c r="H126" s="127">
        <v>136278.72</v>
      </c>
      <c r="I126" s="127"/>
      <c r="J126" s="127"/>
      <c r="K126" s="127"/>
      <c r="L126" s="127"/>
    </row>
    <row r="127" ht="22.8" customHeight="1" spans="1:12">
      <c r="A127" s="129" t="s">
        <v>347</v>
      </c>
      <c r="B127" s="129" t="s">
        <v>315</v>
      </c>
      <c r="C127" s="129" t="s">
        <v>312</v>
      </c>
      <c r="D127" s="125" t="s">
        <v>480</v>
      </c>
      <c r="E127" s="133" t="s">
        <v>349</v>
      </c>
      <c r="F127" s="126">
        <v>204418.08</v>
      </c>
      <c r="G127" s="126">
        <v>204418.08</v>
      </c>
      <c r="H127" s="127">
        <v>204418.08</v>
      </c>
      <c r="I127" s="127"/>
      <c r="J127" s="127"/>
      <c r="K127" s="127"/>
      <c r="L127" s="127"/>
    </row>
    <row r="128" ht="22.8" customHeight="1" spans="1:12">
      <c r="A128" s="133"/>
      <c r="B128" s="133"/>
      <c r="C128" s="133"/>
      <c r="D128" s="124" t="s">
        <v>199</v>
      </c>
      <c r="E128" s="124" t="s">
        <v>200</v>
      </c>
      <c r="F128" s="122">
        <v>2409436.23</v>
      </c>
      <c r="G128" s="122">
        <v>2409436.23</v>
      </c>
      <c r="H128" s="122">
        <v>2409436.23</v>
      </c>
      <c r="I128" s="122"/>
      <c r="J128" s="122"/>
      <c r="K128" s="122"/>
      <c r="L128" s="122"/>
    </row>
    <row r="129" ht="22.8" customHeight="1" spans="1:12">
      <c r="A129" s="129" t="s">
        <v>311</v>
      </c>
      <c r="B129" s="129" t="s">
        <v>315</v>
      </c>
      <c r="C129" s="129" t="s">
        <v>315</v>
      </c>
      <c r="D129" s="125" t="s">
        <v>470</v>
      </c>
      <c r="E129" s="133" t="s">
        <v>319</v>
      </c>
      <c r="F129" s="126">
        <v>1852272.87</v>
      </c>
      <c r="G129" s="126">
        <v>1852272.87</v>
      </c>
      <c r="H129" s="127">
        <v>1852272.87</v>
      </c>
      <c r="I129" s="127"/>
      <c r="J129" s="127"/>
      <c r="K129" s="127"/>
      <c r="L129" s="127"/>
    </row>
    <row r="130" ht="22.8" customHeight="1" spans="1:12">
      <c r="A130" s="129" t="s">
        <v>340</v>
      </c>
      <c r="B130" s="129" t="s">
        <v>326</v>
      </c>
      <c r="C130" s="129" t="s">
        <v>326</v>
      </c>
      <c r="D130" s="125" t="s">
        <v>478</v>
      </c>
      <c r="E130" s="133" t="s">
        <v>342</v>
      </c>
      <c r="F130" s="126">
        <v>247628.16</v>
      </c>
      <c r="G130" s="126">
        <v>247628.16</v>
      </c>
      <c r="H130" s="127">
        <v>247628.16</v>
      </c>
      <c r="I130" s="127"/>
      <c r="J130" s="127"/>
      <c r="K130" s="127"/>
      <c r="L130" s="127"/>
    </row>
    <row r="131" ht="22.8" customHeight="1" spans="1:12">
      <c r="A131" s="129" t="s">
        <v>343</v>
      </c>
      <c r="B131" s="129" t="s">
        <v>344</v>
      </c>
      <c r="C131" s="129" t="s">
        <v>315</v>
      </c>
      <c r="D131" s="125" t="s">
        <v>481</v>
      </c>
      <c r="E131" s="133" t="s">
        <v>351</v>
      </c>
      <c r="F131" s="126">
        <v>123814.08</v>
      </c>
      <c r="G131" s="126">
        <v>123814.08</v>
      </c>
      <c r="H131" s="127">
        <v>123814.08</v>
      </c>
      <c r="I131" s="127"/>
      <c r="J131" s="127"/>
      <c r="K131" s="127"/>
      <c r="L131" s="127"/>
    </row>
    <row r="132" ht="22.8" customHeight="1" spans="1:12">
      <c r="A132" s="129" t="s">
        <v>347</v>
      </c>
      <c r="B132" s="129" t="s">
        <v>315</v>
      </c>
      <c r="C132" s="129" t="s">
        <v>312</v>
      </c>
      <c r="D132" s="125" t="s">
        <v>480</v>
      </c>
      <c r="E132" s="133" t="s">
        <v>349</v>
      </c>
      <c r="F132" s="126">
        <v>185721.12</v>
      </c>
      <c r="G132" s="126">
        <v>185721.12</v>
      </c>
      <c r="H132" s="127">
        <v>185721.12</v>
      </c>
      <c r="I132" s="127"/>
      <c r="J132" s="127"/>
      <c r="K132" s="127"/>
      <c r="L132" s="127"/>
    </row>
    <row r="133" ht="22.8" customHeight="1" spans="1:12">
      <c r="A133" s="133"/>
      <c r="B133" s="133"/>
      <c r="C133" s="133"/>
      <c r="D133" s="124" t="s">
        <v>201</v>
      </c>
      <c r="E133" s="124" t="s">
        <v>202</v>
      </c>
      <c r="F133" s="122">
        <v>8994734.06</v>
      </c>
      <c r="G133" s="122">
        <v>8994734.06</v>
      </c>
      <c r="H133" s="122">
        <v>8994734.06</v>
      </c>
      <c r="I133" s="122"/>
      <c r="J133" s="122"/>
      <c r="K133" s="122"/>
      <c r="L133" s="122"/>
    </row>
    <row r="134" ht="22.8" customHeight="1" spans="1:12">
      <c r="A134" s="129" t="s">
        <v>311</v>
      </c>
      <c r="B134" s="129" t="s">
        <v>315</v>
      </c>
      <c r="C134" s="129" t="s">
        <v>320</v>
      </c>
      <c r="D134" s="125" t="s">
        <v>471</v>
      </c>
      <c r="E134" s="133" t="s">
        <v>322</v>
      </c>
      <c r="F134" s="126">
        <v>6887334.38</v>
      </c>
      <c r="G134" s="126">
        <v>6887334.38</v>
      </c>
      <c r="H134" s="127">
        <v>6887334.38</v>
      </c>
      <c r="I134" s="127"/>
      <c r="J134" s="127"/>
      <c r="K134" s="127"/>
      <c r="L134" s="127"/>
    </row>
    <row r="135" ht="22.8" customHeight="1" spans="1:12">
      <c r="A135" s="129" t="s">
        <v>340</v>
      </c>
      <c r="B135" s="129" t="s">
        <v>326</v>
      </c>
      <c r="C135" s="129" t="s">
        <v>326</v>
      </c>
      <c r="D135" s="125" t="s">
        <v>478</v>
      </c>
      <c r="E135" s="133" t="s">
        <v>342</v>
      </c>
      <c r="F135" s="126">
        <v>936622.08</v>
      </c>
      <c r="G135" s="126">
        <v>936622.08</v>
      </c>
      <c r="H135" s="127">
        <v>936622.08</v>
      </c>
      <c r="I135" s="127"/>
      <c r="J135" s="127"/>
      <c r="K135" s="127"/>
      <c r="L135" s="127"/>
    </row>
    <row r="136" ht="22.8" customHeight="1" spans="1:12">
      <c r="A136" s="129" t="s">
        <v>343</v>
      </c>
      <c r="B136" s="129" t="s">
        <v>344</v>
      </c>
      <c r="C136" s="129" t="s">
        <v>315</v>
      </c>
      <c r="D136" s="125" t="s">
        <v>481</v>
      </c>
      <c r="E136" s="133" t="s">
        <v>351</v>
      </c>
      <c r="F136" s="126">
        <v>468311.04</v>
      </c>
      <c r="G136" s="126">
        <v>468311.04</v>
      </c>
      <c r="H136" s="127">
        <v>468311.04</v>
      </c>
      <c r="I136" s="127"/>
      <c r="J136" s="127"/>
      <c r="K136" s="127"/>
      <c r="L136" s="127"/>
    </row>
    <row r="137" ht="22.8" customHeight="1" spans="1:12">
      <c r="A137" s="129" t="s">
        <v>347</v>
      </c>
      <c r="B137" s="129" t="s">
        <v>315</v>
      </c>
      <c r="C137" s="129" t="s">
        <v>312</v>
      </c>
      <c r="D137" s="125" t="s">
        <v>480</v>
      </c>
      <c r="E137" s="133" t="s">
        <v>349</v>
      </c>
      <c r="F137" s="126">
        <v>702466.56</v>
      </c>
      <c r="G137" s="126">
        <v>702466.56</v>
      </c>
      <c r="H137" s="127">
        <v>702466.56</v>
      </c>
      <c r="I137" s="127"/>
      <c r="J137" s="127"/>
      <c r="K137" s="127"/>
      <c r="L137" s="127"/>
    </row>
    <row r="138" ht="22.8" customHeight="1" spans="1:12">
      <c r="A138" s="133"/>
      <c r="B138" s="133"/>
      <c r="C138" s="133"/>
      <c r="D138" s="124" t="s">
        <v>203</v>
      </c>
      <c r="E138" s="124" t="s">
        <v>204</v>
      </c>
      <c r="F138" s="122">
        <v>5428945.4</v>
      </c>
      <c r="G138" s="122">
        <v>5428945.4</v>
      </c>
      <c r="H138" s="122">
        <v>5428945.4</v>
      </c>
      <c r="I138" s="122"/>
      <c r="J138" s="122"/>
      <c r="K138" s="122"/>
      <c r="L138" s="122"/>
    </row>
    <row r="139" ht="22.8" customHeight="1" spans="1:12">
      <c r="A139" s="129" t="s">
        <v>311</v>
      </c>
      <c r="B139" s="129" t="s">
        <v>315</v>
      </c>
      <c r="C139" s="129" t="s">
        <v>315</v>
      </c>
      <c r="D139" s="125" t="s">
        <v>470</v>
      </c>
      <c r="E139" s="133" t="s">
        <v>319</v>
      </c>
      <c r="F139" s="126">
        <v>4161012.44</v>
      </c>
      <c r="G139" s="126">
        <v>4161012.44</v>
      </c>
      <c r="H139" s="127">
        <v>4161012.44</v>
      </c>
      <c r="I139" s="127"/>
      <c r="J139" s="127"/>
      <c r="K139" s="127"/>
      <c r="L139" s="127"/>
    </row>
    <row r="140" ht="22.8" customHeight="1" spans="1:12">
      <c r="A140" s="129" t="s">
        <v>340</v>
      </c>
      <c r="B140" s="129" t="s">
        <v>326</v>
      </c>
      <c r="C140" s="129" t="s">
        <v>326</v>
      </c>
      <c r="D140" s="125" t="s">
        <v>478</v>
      </c>
      <c r="E140" s="133" t="s">
        <v>342</v>
      </c>
      <c r="F140" s="126">
        <v>563525.76</v>
      </c>
      <c r="G140" s="126">
        <v>563525.76</v>
      </c>
      <c r="H140" s="127">
        <v>563525.76</v>
      </c>
      <c r="I140" s="127"/>
      <c r="J140" s="127"/>
      <c r="K140" s="127"/>
      <c r="L140" s="127"/>
    </row>
    <row r="141" ht="22.8" customHeight="1" spans="1:12">
      <c r="A141" s="129" t="s">
        <v>343</v>
      </c>
      <c r="B141" s="129" t="s">
        <v>344</v>
      </c>
      <c r="C141" s="129" t="s">
        <v>315</v>
      </c>
      <c r="D141" s="125" t="s">
        <v>481</v>
      </c>
      <c r="E141" s="133" t="s">
        <v>351</v>
      </c>
      <c r="F141" s="126">
        <v>281762.88</v>
      </c>
      <c r="G141" s="126">
        <v>281762.88</v>
      </c>
      <c r="H141" s="127">
        <v>281762.88</v>
      </c>
      <c r="I141" s="127"/>
      <c r="J141" s="127"/>
      <c r="K141" s="127"/>
      <c r="L141" s="127"/>
    </row>
    <row r="142" ht="22.8" customHeight="1" spans="1:12">
      <c r="A142" s="129" t="s">
        <v>347</v>
      </c>
      <c r="B142" s="129" t="s">
        <v>315</v>
      </c>
      <c r="C142" s="129" t="s">
        <v>312</v>
      </c>
      <c r="D142" s="125" t="s">
        <v>480</v>
      </c>
      <c r="E142" s="133" t="s">
        <v>349</v>
      </c>
      <c r="F142" s="126">
        <v>422644.32</v>
      </c>
      <c r="G142" s="126">
        <v>422644.32</v>
      </c>
      <c r="H142" s="127">
        <v>422644.32</v>
      </c>
      <c r="I142" s="127"/>
      <c r="J142" s="127"/>
      <c r="K142" s="127"/>
      <c r="L142" s="127"/>
    </row>
    <row r="143" ht="22.8" customHeight="1" spans="1:12">
      <c r="A143" s="133"/>
      <c r="B143" s="133"/>
      <c r="C143" s="133"/>
      <c r="D143" s="124" t="s">
        <v>205</v>
      </c>
      <c r="E143" s="124" t="s">
        <v>206</v>
      </c>
      <c r="F143" s="122">
        <v>5693269.78</v>
      </c>
      <c r="G143" s="122">
        <v>5693269.78</v>
      </c>
      <c r="H143" s="122">
        <v>5693269.78</v>
      </c>
      <c r="I143" s="122"/>
      <c r="J143" s="122"/>
      <c r="K143" s="122"/>
      <c r="L143" s="122"/>
    </row>
    <row r="144" ht="22.8" customHeight="1" spans="1:12">
      <c r="A144" s="129" t="s">
        <v>311</v>
      </c>
      <c r="B144" s="129" t="s">
        <v>315</v>
      </c>
      <c r="C144" s="129" t="s">
        <v>315</v>
      </c>
      <c r="D144" s="125" t="s">
        <v>470</v>
      </c>
      <c r="E144" s="133" t="s">
        <v>319</v>
      </c>
      <c r="F144" s="126">
        <v>4372892.02</v>
      </c>
      <c r="G144" s="126">
        <v>4372892.02</v>
      </c>
      <c r="H144" s="127">
        <v>4372892.02</v>
      </c>
      <c r="I144" s="127"/>
      <c r="J144" s="127"/>
      <c r="K144" s="127"/>
      <c r="L144" s="127"/>
    </row>
    <row r="145" ht="22.8" customHeight="1" spans="1:12">
      <c r="A145" s="129" t="s">
        <v>340</v>
      </c>
      <c r="B145" s="129" t="s">
        <v>326</v>
      </c>
      <c r="C145" s="129" t="s">
        <v>326</v>
      </c>
      <c r="D145" s="125" t="s">
        <v>478</v>
      </c>
      <c r="E145" s="133" t="s">
        <v>342</v>
      </c>
      <c r="F145" s="126">
        <v>586834.56</v>
      </c>
      <c r="G145" s="126">
        <v>586834.56</v>
      </c>
      <c r="H145" s="127">
        <v>586834.56</v>
      </c>
      <c r="I145" s="127"/>
      <c r="J145" s="127"/>
      <c r="K145" s="127"/>
      <c r="L145" s="127"/>
    </row>
    <row r="146" ht="22.8" customHeight="1" spans="1:12">
      <c r="A146" s="129" t="s">
        <v>343</v>
      </c>
      <c r="B146" s="129" t="s">
        <v>344</v>
      </c>
      <c r="C146" s="129" t="s">
        <v>315</v>
      </c>
      <c r="D146" s="125" t="s">
        <v>481</v>
      </c>
      <c r="E146" s="133" t="s">
        <v>351</v>
      </c>
      <c r="F146" s="126">
        <v>293417.28</v>
      </c>
      <c r="G146" s="126">
        <v>293417.28</v>
      </c>
      <c r="H146" s="127">
        <v>293417.28</v>
      </c>
      <c r="I146" s="127"/>
      <c r="J146" s="127"/>
      <c r="K146" s="127"/>
      <c r="L146" s="127"/>
    </row>
    <row r="147" ht="22.8" customHeight="1" spans="1:12">
      <c r="A147" s="129" t="s">
        <v>347</v>
      </c>
      <c r="B147" s="129" t="s">
        <v>315</v>
      </c>
      <c r="C147" s="129" t="s">
        <v>312</v>
      </c>
      <c r="D147" s="125" t="s">
        <v>480</v>
      </c>
      <c r="E147" s="133" t="s">
        <v>349</v>
      </c>
      <c r="F147" s="126">
        <v>440125.92</v>
      </c>
      <c r="G147" s="126">
        <v>440125.92</v>
      </c>
      <c r="H147" s="127">
        <v>440125.92</v>
      </c>
      <c r="I147" s="127"/>
      <c r="J147" s="127"/>
      <c r="K147" s="127"/>
      <c r="L147" s="127"/>
    </row>
    <row r="148" ht="22.8" customHeight="1" spans="1:12">
      <c r="A148" s="133"/>
      <c r="B148" s="133"/>
      <c r="C148" s="133"/>
      <c r="D148" s="124" t="s">
        <v>207</v>
      </c>
      <c r="E148" s="124" t="s">
        <v>208</v>
      </c>
      <c r="F148" s="122">
        <v>3233454.74</v>
      </c>
      <c r="G148" s="122">
        <v>3233454.74</v>
      </c>
      <c r="H148" s="122">
        <v>3233454.74</v>
      </c>
      <c r="I148" s="122"/>
      <c r="J148" s="122"/>
      <c r="K148" s="122"/>
      <c r="L148" s="122"/>
    </row>
    <row r="149" ht="22.8" customHeight="1" spans="1:12">
      <c r="A149" s="129" t="s">
        <v>311</v>
      </c>
      <c r="B149" s="129" t="s">
        <v>315</v>
      </c>
      <c r="C149" s="129" t="s">
        <v>315</v>
      </c>
      <c r="D149" s="125" t="s">
        <v>470</v>
      </c>
      <c r="E149" s="133" t="s">
        <v>319</v>
      </c>
      <c r="F149" s="126">
        <v>2486388.5</v>
      </c>
      <c r="G149" s="126">
        <v>2486388.5</v>
      </c>
      <c r="H149" s="127">
        <v>2486388.5</v>
      </c>
      <c r="I149" s="127"/>
      <c r="J149" s="127"/>
      <c r="K149" s="127"/>
      <c r="L149" s="127"/>
    </row>
    <row r="150" ht="22.8" customHeight="1" spans="1:12">
      <c r="A150" s="129" t="s">
        <v>340</v>
      </c>
      <c r="B150" s="129" t="s">
        <v>326</v>
      </c>
      <c r="C150" s="129" t="s">
        <v>326</v>
      </c>
      <c r="D150" s="125" t="s">
        <v>478</v>
      </c>
      <c r="E150" s="133" t="s">
        <v>342</v>
      </c>
      <c r="F150" s="126">
        <v>332029.44</v>
      </c>
      <c r="G150" s="126">
        <v>332029.44</v>
      </c>
      <c r="H150" s="127">
        <v>332029.44</v>
      </c>
      <c r="I150" s="127"/>
      <c r="J150" s="127"/>
      <c r="K150" s="127"/>
      <c r="L150" s="127"/>
    </row>
    <row r="151" ht="22.8" customHeight="1" spans="1:12">
      <c r="A151" s="129" t="s">
        <v>343</v>
      </c>
      <c r="B151" s="129" t="s">
        <v>344</v>
      </c>
      <c r="C151" s="129" t="s">
        <v>315</v>
      </c>
      <c r="D151" s="125" t="s">
        <v>481</v>
      </c>
      <c r="E151" s="133" t="s">
        <v>351</v>
      </c>
      <c r="F151" s="126">
        <v>166014.72</v>
      </c>
      <c r="G151" s="126">
        <v>166014.72</v>
      </c>
      <c r="H151" s="127">
        <v>166014.72</v>
      </c>
      <c r="I151" s="127"/>
      <c r="J151" s="127"/>
      <c r="K151" s="127"/>
      <c r="L151" s="127"/>
    </row>
    <row r="152" ht="22.8" customHeight="1" spans="1:12">
      <c r="A152" s="129" t="s">
        <v>347</v>
      </c>
      <c r="B152" s="129" t="s">
        <v>315</v>
      </c>
      <c r="C152" s="129" t="s">
        <v>312</v>
      </c>
      <c r="D152" s="125" t="s">
        <v>480</v>
      </c>
      <c r="E152" s="133" t="s">
        <v>349</v>
      </c>
      <c r="F152" s="126">
        <v>249022.08</v>
      </c>
      <c r="G152" s="126">
        <v>249022.08</v>
      </c>
      <c r="H152" s="127">
        <v>249022.08</v>
      </c>
      <c r="I152" s="127"/>
      <c r="J152" s="127"/>
      <c r="K152" s="127"/>
      <c r="L152" s="127"/>
    </row>
    <row r="153" ht="22.8" customHeight="1" spans="1:12">
      <c r="A153" s="133"/>
      <c r="B153" s="133"/>
      <c r="C153" s="133"/>
      <c r="D153" s="124" t="s">
        <v>209</v>
      </c>
      <c r="E153" s="124" t="s">
        <v>210</v>
      </c>
      <c r="F153" s="122">
        <v>4804315.94</v>
      </c>
      <c r="G153" s="122">
        <v>4804315.94</v>
      </c>
      <c r="H153" s="122">
        <v>4804315.94</v>
      </c>
      <c r="I153" s="122"/>
      <c r="J153" s="122"/>
      <c r="K153" s="122"/>
      <c r="L153" s="122"/>
    </row>
    <row r="154" ht="22.8" customHeight="1" spans="1:12">
      <c r="A154" s="129" t="s">
        <v>311</v>
      </c>
      <c r="B154" s="129" t="s">
        <v>315</v>
      </c>
      <c r="C154" s="129" t="s">
        <v>320</v>
      </c>
      <c r="D154" s="125" t="s">
        <v>471</v>
      </c>
      <c r="E154" s="133" t="s">
        <v>322</v>
      </c>
      <c r="F154" s="126">
        <v>3656280.26</v>
      </c>
      <c r="G154" s="126">
        <v>3656280.26</v>
      </c>
      <c r="H154" s="127">
        <v>3656280.26</v>
      </c>
      <c r="I154" s="127"/>
      <c r="J154" s="127"/>
      <c r="K154" s="127"/>
      <c r="L154" s="127"/>
    </row>
    <row r="155" ht="22.8" customHeight="1" spans="1:12">
      <c r="A155" s="129" t="s">
        <v>340</v>
      </c>
      <c r="B155" s="129" t="s">
        <v>326</v>
      </c>
      <c r="C155" s="129" t="s">
        <v>326</v>
      </c>
      <c r="D155" s="125" t="s">
        <v>478</v>
      </c>
      <c r="E155" s="133" t="s">
        <v>342</v>
      </c>
      <c r="F155" s="126">
        <v>510238.08</v>
      </c>
      <c r="G155" s="126">
        <v>510238.08</v>
      </c>
      <c r="H155" s="127">
        <v>510238.08</v>
      </c>
      <c r="I155" s="127"/>
      <c r="J155" s="127"/>
      <c r="K155" s="127"/>
      <c r="L155" s="127"/>
    </row>
    <row r="156" ht="22.8" customHeight="1" spans="1:12">
      <c r="A156" s="129" t="s">
        <v>343</v>
      </c>
      <c r="B156" s="129" t="s">
        <v>344</v>
      </c>
      <c r="C156" s="129" t="s">
        <v>315</v>
      </c>
      <c r="D156" s="125" t="s">
        <v>481</v>
      </c>
      <c r="E156" s="133" t="s">
        <v>351</v>
      </c>
      <c r="F156" s="126">
        <v>255119.04</v>
      </c>
      <c r="G156" s="126">
        <v>255119.04</v>
      </c>
      <c r="H156" s="127">
        <v>255119.04</v>
      </c>
      <c r="I156" s="127"/>
      <c r="J156" s="127"/>
      <c r="K156" s="127"/>
      <c r="L156" s="127"/>
    </row>
    <row r="157" ht="22.8" customHeight="1" spans="1:12">
      <c r="A157" s="129" t="s">
        <v>347</v>
      </c>
      <c r="B157" s="129" t="s">
        <v>315</v>
      </c>
      <c r="C157" s="129" t="s">
        <v>312</v>
      </c>
      <c r="D157" s="125" t="s">
        <v>480</v>
      </c>
      <c r="E157" s="133" t="s">
        <v>349</v>
      </c>
      <c r="F157" s="126">
        <v>382678.56</v>
      </c>
      <c r="G157" s="126">
        <v>382678.56</v>
      </c>
      <c r="H157" s="127">
        <v>382678.56</v>
      </c>
      <c r="I157" s="127"/>
      <c r="J157" s="127"/>
      <c r="K157" s="127"/>
      <c r="L157" s="127"/>
    </row>
    <row r="158" ht="22.8" customHeight="1" spans="1:12">
      <c r="A158" s="133"/>
      <c r="B158" s="133"/>
      <c r="C158" s="133"/>
      <c r="D158" s="124" t="s">
        <v>211</v>
      </c>
      <c r="E158" s="124" t="s">
        <v>212</v>
      </c>
      <c r="F158" s="122">
        <v>5365328.62</v>
      </c>
      <c r="G158" s="122">
        <v>5365328.62</v>
      </c>
      <c r="H158" s="122">
        <v>5365328.62</v>
      </c>
      <c r="I158" s="122"/>
      <c r="J158" s="122"/>
      <c r="K158" s="122"/>
      <c r="L158" s="122"/>
    </row>
    <row r="159" ht="22.8" customHeight="1" spans="1:12">
      <c r="A159" s="129" t="s">
        <v>311</v>
      </c>
      <c r="B159" s="129" t="s">
        <v>315</v>
      </c>
      <c r="C159" s="129" t="s">
        <v>315</v>
      </c>
      <c r="D159" s="125" t="s">
        <v>470</v>
      </c>
      <c r="E159" s="133" t="s">
        <v>319</v>
      </c>
      <c r="F159" s="126">
        <v>4113673.42</v>
      </c>
      <c r="G159" s="126">
        <v>4113673.42</v>
      </c>
      <c r="H159" s="127">
        <v>4113673.42</v>
      </c>
      <c r="I159" s="127"/>
      <c r="J159" s="127"/>
      <c r="K159" s="127"/>
      <c r="L159" s="127"/>
    </row>
    <row r="160" ht="22.8" customHeight="1" spans="1:12">
      <c r="A160" s="129" t="s">
        <v>340</v>
      </c>
      <c r="B160" s="129" t="s">
        <v>326</v>
      </c>
      <c r="C160" s="129" t="s">
        <v>326</v>
      </c>
      <c r="D160" s="125" t="s">
        <v>478</v>
      </c>
      <c r="E160" s="133" t="s">
        <v>342</v>
      </c>
      <c r="F160" s="126">
        <v>556291.2</v>
      </c>
      <c r="G160" s="126">
        <v>556291.2</v>
      </c>
      <c r="H160" s="127">
        <v>556291.2</v>
      </c>
      <c r="I160" s="127"/>
      <c r="J160" s="127"/>
      <c r="K160" s="127"/>
      <c r="L160" s="127"/>
    </row>
    <row r="161" ht="22.8" customHeight="1" spans="1:12">
      <c r="A161" s="129" t="s">
        <v>343</v>
      </c>
      <c r="B161" s="129" t="s">
        <v>344</v>
      </c>
      <c r="C161" s="129" t="s">
        <v>315</v>
      </c>
      <c r="D161" s="125" t="s">
        <v>481</v>
      </c>
      <c r="E161" s="133" t="s">
        <v>351</v>
      </c>
      <c r="F161" s="126">
        <v>278145.6</v>
      </c>
      <c r="G161" s="126">
        <v>278145.6</v>
      </c>
      <c r="H161" s="127">
        <v>278145.6</v>
      </c>
      <c r="I161" s="127"/>
      <c r="J161" s="127"/>
      <c r="K161" s="127"/>
      <c r="L161" s="127"/>
    </row>
    <row r="162" ht="22.8" customHeight="1" spans="1:12">
      <c r="A162" s="129" t="s">
        <v>347</v>
      </c>
      <c r="B162" s="129" t="s">
        <v>315</v>
      </c>
      <c r="C162" s="129" t="s">
        <v>312</v>
      </c>
      <c r="D162" s="125" t="s">
        <v>480</v>
      </c>
      <c r="E162" s="133" t="s">
        <v>349</v>
      </c>
      <c r="F162" s="126">
        <v>417218.4</v>
      </c>
      <c r="G162" s="126">
        <v>417218.4</v>
      </c>
      <c r="H162" s="127">
        <v>417218.4</v>
      </c>
      <c r="I162" s="127"/>
      <c r="J162" s="127"/>
      <c r="K162" s="127"/>
      <c r="L162" s="127"/>
    </row>
    <row r="163" ht="22.8" customHeight="1" spans="1:12">
      <c r="A163" s="133"/>
      <c r="B163" s="133"/>
      <c r="C163" s="133"/>
      <c r="D163" s="124" t="s">
        <v>213</v>
      </c>
      <c r="E163" s="124" t="s">
        <v>214</v>
      </c>
      <c r="F163" s="122">
        <v>2859575.13</v>
      </c>
      <c r="G163" s="122">
        <v>2859575.13</v>
      </c>
      <c r="H163" s="122">
        <v>2859575.13</v>
      </c>
      <c r="I163" s="122"/>
      <c r="J163" s="122"/>
      <c r="K163" s="122"/>
      <c r="L163" s="122"/>
    </row>
    <row r="164" ht="22.8" customHeight="1" spans="1:12">
      <c r="A164" s="129" t="s">
        <v>311</v>
      </c>
      <c r="B164" s="129" t="s">
        <v>315</v>
      </c>
      <c r="C164" s="129" t="s">
        <v>315</v>
      </c>
      <c r="D164" s="125" t="s">
        <v>470</v>
      </c>
      <c r="E164" s="133" t="s">
        <v>319</v>
      </c>
      <c r="F164" s="126">
        <v>2206417.05</v>
      </c>
      <c r="G164" s="126">
        <v>2206417.05</v>
      </c>
      <c r="H164" s="127">
        <v>2206417.05</v>
      </c>
      <c r="I164" s="127"/>
      <c r="J164" s="127"/>
      <c r="K164" s="127"/>
      <c r="L164" s="127"/>
    </row>
    <row r="165" ht="22.8" customHeight="1" spans="1:12">
      <c r="A165" s="129" t="s">
        <v>340</v>
      </c>
      <c r="B165" s="129" t="s">
        <v>326</v>
      </c>
      <c r="C165" s="129" t="s">
        <v>326</v>
      </c>
      <c r="D165" s="125" t="s">
        <v>478</v>
      </c>
      <c r="E165" s="133" t="s">
        <v>342</v>
      </c>
      <c r="F165" s="126">
        <v>290292.48</v>
      </c>
      <c r="G165" s="126">
        <v>290292.48</v>
      </c>
      <c r="H165" s="127">
        <v>290292.48</v>
      </c>
      <c r="I165" s="127"/>
      <c r="J165" s="127"/>
      <c r="K165" s="127"/>
      <c r="L165" s="127"/>
    </row>
    <row r="166" ht="22.8" customHeight="1" spans="1:12">
      <c r="A166" s="129" t="s">
        <v>343</v>
      </c>
      <c r="B166" s="129" t="s">
        <v>344</v>
      </c>
      <c r="C166" s="129" t="s">
        <v>315</v>
      </c>
      <c r="D166" s="125" t="s">
        <v>481</v>
      </c>
      <c r="E166" s="133" t="s">
        <v>351</v>
      </c>
      <c r="F166" s="126">
        <v>145146.24</v>
      </c>
      <c r="G166" s="126">
        <v>145146.24</v>
      </c>
      <c r="H166" s="127">
        <v>145146.24</v>
      </c>
      <c r="I166" s="127"/>
      <c r="J166" s="127"/>
      <c r="K166" s="127"/>
      <c r="L166" s="127"/>
    </row>
    <row r="167" ht="22.8" customHeight="1" spans="1:12">
      <c r="A167" s="129" t="s">
        <v>347</v>
      </c>
      <c r="B167" s="129" t="s">
        <v>315</v>
      </c>
      <c r="C167" s="129" t="s">
        <v>312</v>
      </c>
      <c r="D167" s="125" t="s">
        <v>480</v>
      </c>
      <c r="E167" s="133" t="s">
        <v>349</v>
      </c>
      <c r="F167" s="126">
        <v>217719.36</v>
      </c>
      <c r="G167" s="126">
        <v>217719.36</v>
      </c>
      <c r="H167" s="127">
        <v>217719.36</v>
      </c>
      <c r="I167" s="127"/>
      <c r="J167" s="127"/>
      <c r="K167" s="127"/>
      <c r="L167" s="127"/>
    </row>
    <row r="168" ht="22.8" customHeight="1" spans="1:12">
      <c r="A168" s="133"/>
      <c r="B168" s="133"/>
      <c r="C168" s="133"/>
      <c r="D168" s="124" t="s">
        <v>215</v>
      </c>
      <c r="E168" s="124" t="s">
        <v>216</v>
      </c>
      <c r="F168" s="122">
        <v>8643922.1</v>
      </c>
      <c r="G168" s="122">
        <v>8643922.1</v>
      </c>
      <c r="H168" s="122">
        <v>8643922.1</v>
      </c>
      <c r="I168" s="122"/>
      <c r="J168" s="122"/>
      <c r="K168" s="122"/>
      <c r="L168" s="122"/>
    </row>
    <row r="169" ht="22.8" customHeight="1" spans="1:12">
      <c r="A169" s="129" t="s">
        <v>311</v>
      </c>
      <c r="B169" s="129" t="s">
        <v>315</v>
      </c>
      <c r="C169" s="129" t="s">
        <v>320</v>
      </c>
      <c r="D169" s="125" t="s">
        <v>471</v>
      </c>
      <c r="E169" s="133" t="s">
        <v>322</v>
      </c>
      <c r="F169" s="126">
        <v>6630663.86</v>
      </c>
      <c r="G169" s="126">
        <v>6630663.86</v>
      </c>
      <c r="H169" s="127">
        <v>6630663.86</v>
      </c>
      <c r="I169" s="127"/>
      <c r="J169" s="127"/>
      <c r="K169" s="127"/>
      <c r="L169" s="127"/>
    </row>
    <row r="170" ht="22.8" customHeight="1" spans="1:12">
      <c r="A170" s="129" t="s">
        <v>340</v>
      </c>
      <c r="B170" s="129" t="s">
        <v>326</v>
      </c>
      <c r="C170" s="129" t="s">
        <v>326</v>
      </c>
      <c r="D170" s="125" t="s">
        <v>478</v>
      </c>
      <c r="E170" s="133" t="s">
        <v>342</v>
      </c>
      <c r="F170" s="126">
        <v>894781.44</v>
      </c>
      <c r="G170" s="126">
        <v>894781.44</v>
      </c>
      <c r="H170" s="127">
        <v>894781.44</v>
      </c>
      <c r="I170" s="127"/>
      <c r="J170" s="127"/>
      <c r="K170" s="127"/>
      <c r="L170" s="127"/>
    </row>
    <row r="171" ht="22.8" customHeight="1" spans="1:12">
      <c r="A171" s="129" t="s">
        <v>343</v>
      </c>
      <c r="B171" s="129" t="s">
        <v>344</v>
      </c>
      <c r="C171" s="129" t="s">
        <v>315</v>
      </c>
      <c r="D171" s="125" t="s">
        <v>481</v>
      </c>
      <c r="E171" s="133" t="s">
        <v>351</v>
      </c>
      <c r="F171" s="126">
        <v>447390.72</v>
      </c>
      <c r="G171" s="126">
        <v>447390.72</v>
      </c>
      <c r="H171" s="127">
        <v>447390.72</v>
      </c>
      <c r="I171" s="127"/>
      <c r="J171" s="127"/>
      <c r="K171" s="127"/>
      <c r="L171" s="127"/>
    </row>
    <row r="172" ht="22.8" customHeight="1" spans="1:12">
      <c r="A172" s="129" t="s">
        <v>347</v>
      </c>
      <c r="B172" s="129" t="s">
        <v>315</v>
      </c>
      <c r="C172" s="129" t="s">
        <v>312</v>
      </c>
      <c r="D172" s="125" t="s">
        <v>480</v>
      </c>
      <c r="E172" s="133" t="s">
        <v>349</v>
      </c>
      <c r="F172" s="126">
        <v>671086.08</v>
      </c>
      <c r="G172" s="126">
        <v>671086.08</v>
      </c>
      <c r="H172" s="127">
        <v>671086.08</v>
      </c>
      <c r="I172" s="127"/>
      <c r="J172" s="127"/>
      <c r="K172" s="127"/>
      <c r="L172" s="127"/>
    </row>
    <row r="173" ht="22.8" customHeight="1" spans="1:12">
      <c r="A173" s="133"/>
      <c r="B173" s="133"/>
      <c r="C173" s="133"/>
      <c r="D173" s="124" t="s">
        <v>217</v>
      </c>
      <c r="E173" s="124" t="s">
        <v>218</v>
      </c>
      <c r="F173" s="122">
        <v>5448404.58</v>
      </c>
      <c r="G173" s="122">
        <v>5448404.58</v>
      </c>
      <c r="H173" s="122">
        <v>5448404.58</v>
      </c>
      <c r="I173" s="122"/>
      <c r="J173" s="122"/>
      <c r="K173" s="122"/>
      <c r="L173" s="122"/>
    </row>
    <row r="174" ht="22.8" customHeight="1" spans="1:12">
      <c r="A174" s="129" t="s">
        <v>311</v>
      </c>
      <c r="B174" s="129" t="s">
        <v>315</v>
      </c>
      <c r="C174" s="129" t="s">
        <v>320</v>
      </c>
      <c r="D174" s="125" t="s">
        <v>471</v>
      </c>
      <c r="E174" s="133" t="s">
        <v>322</v>
      </c>
      <c r="F174" s="126">
        <v>4197172.74</v>
      </c>
      <c r="G174" s="126">
        <v>4197172.74</v>
      </c>
      <c r="H174" s="127">
        <v>4197172.74</v>
      </c>
      <c r="I174" s="127"/>
      <c r="J174" s="127"/>
      <c r="K174" s="127"/>
      <c r="L174" s="127"/>
    </row>
    <row r="175" ht="22.8" customHeight="1" spans="1:12">
      <c r="A175" s="129" t="s">
        <v>340</v>
      </c>
      <c r="B175" s="129" t="s">
        <v>326</v>
      </c>
      <c r="C175" s="129" t="s">
        <v>326</v>
      </c>
      <c r="D175" s="125" t="s">
        <v>478</v>
      </c>
      <c r="E175" s="133" t="s">
        <v>342</v>
      </c>
      <c r="F175" s="126">
        <v>556103.04</v>
      </c>
      <c r="G175" s="126">
        <v>556103.04</v>
      </c>
      <c r="H175" s="127">
        <v>556103.04</v>
      </c>
      <c r="I175" s="127"/>
      <c r="J175" s="127"/>
      <c r="K175" s="127"/>
      <c r="L175" s="127"/>
    </row>
    <row r="176" ht="22.8" customHeight="1" spans="1:12">
      <c r="A176" s="129" t="s">
        <v>343</v>
      </c>
      <c r="B176" s="129" t="s">
        <v>344</v>
      </c>
      <c r="C176" s="129" t="s">
        <v>315</v>
      </c>
      <c r="D176" s="125" t="s">
        <v>481</v>
      </c>
      <c r="E176" s="133" t="s">
        <v>351</v>
      </c>
      <c r="F176" s="126">
        <v>278051.52</v>
      </c>
      <c r="G176" s="126">
        <v>278051.52</v>
      </c>
      <c r="H176" s="127">
        <v>278051.52</v>
      </c>
      <c r="I176" s="127"/>
      <c r="J176" s="127"/>
      <c r="K176" s="127"/>
      <c r="L176" s="127"/>
    </row>
    <row r="177" ht="22.8" customHeight="1" spans="1:12">
      <c r="A177" s="129" t="s">
        <v>347</v>
      </c>
      <c r="B177" s="129" t="s">
        <v>315</v>
      </c>
      <c r="C177" s="129" t="s">
        <v>312</v>
      </c>
      <c r="D177" s="125" t="s">
        <v>480</v>
      </c>
      <c r="E177" s="133" t="s">
        <v>349</v>
      </c>
      <c r="F177" s="126">
        <v>417077.28</v>
      </c>
      <c r="G177" s="126">
        <v>417077.28</v>
      </c>
      <c r="H177" s="127">
        <v>417077.28</v>
      </c>
      <c r="I177" s="127"/>
      <c r="J177" s="127"/>
      <c r="K177" s="127"/>
      <c r="L177" s="127"/>
    </row>
    <row r="178" ht="22.8" customHeight="1" spans="1:12">
      <c r="A178" s="133"/>
      <c r="B178" s="133"/>
      <c r="C178" s="133"/>
      <c r="D178" s="124" t="s">
        <v>219</v>
      </c>
      <c r="E178" s="124" t="s">
        <v>220</v>
      </c>
      <c r="F178" s="122">
        <v>5707244.86</v>
      </c>
      <c r="G178" s="122">
        <v>5707244.86</v>
      </c>
      <c r="H178" s="122">
        <v>5707244.86</v>
      </c>
      <c r="I178" s="122"/>
      <c r="J178" s="122"/>
      <c r="K178" s="122"/>
      <c r="L178" s="122"/>
    </row>
    <row r="179" ht="22.8" customHeight="1" spans="1:12">
      <c r="A179" s="129" t="s">
        <v>311</v>
      </c>
      <c r="B179" s="129" t="s">
        <v>315</v>
      </c>
      <c r="C179" s="129" t="s">
        <v>315</v>
      </c>
      <c r="D179" s="125" t="s">
        <v>470</v>
      </c>
      <c r="E179" s="133" t="s">
        <v>319</v>
      </c>
      <c r="F179" s="126">
        <v>4372861.66</v>
      </c>
      <c r="G179" s="126">
        <v>4372861.66</v>
      </c>
      <c r="H179" s="127">
        <v>4372861.66</v>
      </c>
      <c r="I179" s="127"/>
      <c r="J179" s="127"/>
      <c r="K179" s="127"/>
      <c r="L179" s="127"/>
    </row>
    <row r="180" ht="22.8" customHeight="1" spans="1:12">
      <c r="A180" s="129" t="s">
        <v>340</v>
      </c>
      <c r="B180" s="129" t="s">
        <v>326</v>
      </c>
      <c r="C180" s="129" t="s">
        <v>326</v>
      </c>
      <c r="D180" s="125" t="s">
        <v>478</v>
      </c>
      <c r="E180" s="133" t="s">
        <v>342</v>
      </c>
      <c r="F180" s="126">
        <v>593059.2</v>
      </c>
      <c r="G180" s="126">
        <v>593059.2</v>
      </c>
      <c r="H180" s="127">
        <v>593059.2</v>
      </c>
      <c r="I180" s="127"/>
      <c r="J180" s="127"/>
      <c r="K180" s="127"/>
      <c r="L180" s="127"/>
    </row>
    <row r="181" ht="22.8" customHeight="1" spans="1:12">
      <c r="A181" s="129" t="s">
        <v>343</v>
      </c>
      <c r="B181" s="129" t="s">
        <v>344</v>
      </c>
      <c r="C181" s="129" t="s">
        <v>315</v>
      </c>
      <c r="D181" s="125" t="s">
        <v>481</v>
      </c>
      <c r="E181" s="133" t="s">
        <v>351</v>
      </c>
      <c r="F181" s="126">
        <v>296529.6</v>
      </c>
      <c r="G181" s="126">
        <v>296529.6</v>
      </c>
      <c r="H181" s="127">
        <v>296529.6</v>
      </c>
      <c r="I181" s="127"/>
      <c r="J181" s="127"/>
      <c r="K181" s="127"/>
      <c r="L181" s="127"/>
    </row>
    <row r="182" ht="22.8" customHeight="1" spans="1:12">
      <c r="A182" s="129" t="s">
        <v>347</v>
      </c>
      <c r="B182" s="129" t="s">
        <v>315</v>
      </c>
      <c r="C182" s="129" t="s">
        <v>312</v>
      </c>
      <c r="D182" s="125" t="s">
        <v>480</v>
      </c>
      <c r="E182" s="133" t="s">
        <v>349</v>
      </c>
      <c r="F182" s="126">
        <v>444794.4</v>
      </c>
      <c r="G182" s="126">
        <v>444794.4</v>
      </c>
      <c r="H182" s="127">
        <v>444794.4</v>
      </c>
      <c r="I182" s="127"/>
      <c r="J182" s="127"/>
      <c r="K182" s="127"/>
      <c r="L182" s="127"/>
    </row>
    <row r="183" ht="22.8" customHeight="1" spans="1:12">
      <c r="A183" s="133"/>
      <c r="B183" s="133"/>
      <c r="C183" s="133"/>
      <c r="D183" s="124" t="s">
        <v>221</v>
      </c>
      <c r="E183" s="124" t="s">
        <v>222</v>
      </c>
      <c r="F183" s="122">
        <v>3127555.07</v>
      </c>
      <c r="G183" s="122">
        <v>3127555.07</v>
      </c>
      <c r="H183" s="122">
        <v>3127555.07</v>
      </c>
      <c r="I183" s="122"/>
      <c r="J183" s="122"/>
      <c r="K183" s="122"/>
      <c r="L183" s="122"/>
    </row>
    <row r="184" ht="22.8" customHeight="1" spans="1:12">
      <c r="A184" s="129" t="s">
        <v>311</v>
      </c>
      <c r="B184" s="129" t="s">
        <v>315</v>
      </c>
      <c r="C184" s="129" t="s">
        <v>315</v>
      </c>
      <c r="D184" s="125" t="s">
        <v>470</v>
      </c>
      <c r="E184" s="133" t="s">
        <v>319</v>
      </c>
      <c r="F184" s="126">
        <v>2411549.63</v>
      </c>
      <c r="G184" s="126">
        <v>2411549.63</v>
      </c>
      <c r="H184" s="127">
        <v>2411549.63</v>
      </c>
      <c r="I184" s="127"/>
      <c r="J184" s="127"/>
      <c r="K184" s="127"/>
      <c r="L184" s="127"/>
    </row>
    <row r="185" ht="22.8" customHeight="1" spans="1:12">
      <c r="A185" s="129" t="s">
        <v>340</v>
      </c>
      <c r="B185" s="129" t="s">
        <v>326</v>
      </c>
      <c r="C185" s="129" t="s">
        <v>326</v>
      </c>
      <c r="D185" s="125" t="s">
        <v>478</v>
      </c>
      <c r="E185" s="133" t="s">
        <v>342</v>
      </c>
      <c r="F185" s="126">
        <v>318224.64</v>
      </c>
      <c r="G185" s="126">
        <v>318224.64</v>
      </c>
      <c r="H185" s="127">
        <v>318224.64</v>
      </c>
      <c r="I185" s="127"/>
      <c r="J185" s="127"/>
      <c r="K185" s="127"/>
      <c r="L185" s="127"/>
    </row>
    <row r="186" ht="22.8" customHeight="1" spans="1:12">
      <c r="A186" s="129" t="s">
        <v>343</v>
      </c>
      <c r="B186" s="129" t="s">
        <v>344</v>
      </c>
      <c r="C186" s="129" t="s">
        <v>315</v>
      </c>
      <c r="D186" s="125" t="s">
        <v>481</v>
      </c>
      <c r="E186" s="133" t="s">
        <v>351</v>
      </c>
      <c r="F186" s="126">
        <v>159112.32</v>
      </c>
      <c r="G186" s="126">
        <v>159112.32</v>
      </c>
      <c r="H186" s="127">
        <v>159112.32</v>
      </c>
      <c r="I186" s="127"/>
      <c r="J186" s="127"/>
      <c r="K186" s="127"/>
      <c r="L186" s="127"/>
    </row>
    <row r="187" ht="22.8" customHeight="1" spans="1:12">
      <c r="A187" s="129" t="s">
        <v>347</v>
      </c>
      <c r="B187" s="129" t="s">
        <v>315</v>
      </c>
      <c r="C187" s="129" t="s">
        <v>312</v>
      </c>
      <c r="D187" s="125" t="s">
        <v>480</v>
      </c>
      <c r="E187" s="133" t="s">
        <v>349</v>
      </c>
      <c r="F187" s="126">
        <v>238668.48</v>
      </c>
      <c r="G187" s="126">
        <v>238668.48</v>
      </c>
      <c r="H187" s="127">
        <v>238668.48</v>
      </c>
      <c r="I187" s="127"/>
      <c r="J187" s="127"/>
      <c r="K187" s="127"/>
      <c r="L187" s="127"/>
    </row>
    <row r="188" ht="22.8" customHeight="1" spans="1:12">
      <c r="A188" s="133"/>
      <c r="B188" s="133"/>
      <c r="C188" s="133"/>
      <c r="D188" s="124" t="s">
        <v>223</v>
      </c>
      <c r="E188" s="124" t="s">
        <v>224</v>
      </c>
      <c r="F188" s="122">
        <v>1900701.74</v>
      </c>
      <c r="G188" s="122">
        <v>1900701.74</v>
      </c>
      <c r="H188" s="122">
        <v>1900701.74</v>
      </c>
      <c r="I188" s="122"/>
      <c r="J188" s="122"/>
      <c r="K188" s="122"/>
      <c r="L188" s="122"/>
    </row>
    <row r="189" ht="22.8" customHeight="1" spans="1:12">
      <c r="A189" s="129" t="s">
        <v>311</v>
      </c>
      <c r="B189" s="129" t="s">
        <v>315</v>
      </c>
      <c r="C189" s="129" t="s">
        <v>315</v>
      </c>
      <c r="D189" s="125" t="s">
        <v>470</v>
      </c>
      <c r="E189" s="133" t="s">
        <v>319</v>
      </c>
      <c r="F189" s="126">
        <v>1444406.06</v>
      </c>
      <c r="G189" s="126">
        <v>1444406.06</v>
      </c>
      <c r="H189" s="127">
        <v>1444406.06</v>
      </c>
      <c r="I189" s="127"/>
      <c r="J189" s="127"/>
      <c r="K189" s="127"/>
      <c r="L189" s="127"/>
    </row>
    <row r="190" ht="22.8" customHeight="1" spans="1:12">
      <c r="A190" s="129" t="s">
        <v>340</v>
      </c>
      <c r="B190" s="129" t="s">
        <v>326</v>
      </c>
      <c r="C190" s="129" t="s">
        <v>326</v>
      </c>
      <c r="D190" s="125" t="s">
        <v>478</v>
      </c>
      <c r="E190" s="133" t="s">
        <v>342</v>
      </c>
      <c r="F190" s="126">
        <v>202798.08</v>
      </c>
      <c r="G190" s="126">
        <v>202798.08</v>
      </c>
      <c r="H190" s="127">
        <v>202798.08</v>
      </c>
      <c r="I190" s="127"/>
      <c r="J190" s="127"/>
      <c r="K190" s="127"/>
      <c r="L190" s="127"/>
    </row>
    <row r="191" ht="22.8" customHeight="1" spans="1:12">
      <c r="A191" s="129" t="s">
        <v>343</v>
      </c>
      <c r="B191" s="129" t="s">
        <v>344</v>
      </c>
      <c r="C191" s="129" t="s">
        <v>315</v>
      </c>
      <c r="D191" s="125" t="s">
        <v>481</v>
      </c>
      <c r="E191" s="133" t="s">
        <v>351</v>
      </c>
      <c r="F191" s="126">
        <v>101399.04</v>
      </c>
      <c r="G191" s="126">
        <v>101399.04</v>
      </c>
      <c r="H191" s="127">
        <v>101399.04</v>
      </c>
      <c r="I191" s="127"/>
      <c r="J191" s="127"/>
      <c r="K191" s="127"/>
      <c r="L191" s="127"/>
    </row>
    <row r="192" ht="22.8" customHeight="1" spans="1:12">
      <c r="A192" s="129" t="s">
        <v>347</v>
      </c>
      <c r="B192" s="129" t="s">
        <v>315</v>
      </c>
      <c r="C192" s="129" t="s">
        <v>312</v>
      </c>
      <c r="D192" s="125" t="s">
        <v>480</v>
      </c>
      <c r="E192" s="133" t="s">
        <v>349</v>
      </c>
      <c r="F192" s="126">
        <v>152098.56</v>
      </c>
      <c r="G192" s="126">
        <v>152098.56</v>
      </c>
      <c r="H192" s="127">
        <v>152098.56</v>
      </c>
      <c r="I192" s="127"/>
      <c r="J192" s="127"/>
      <c r="K192" s="127"/>
      <c r="L192" s="127"/>
    </row>
    <row r="193" ht="22.8" customHeight="1" spans="1:12">
      <c r="A193" s="133"/>
      <c r="B193" s="133"/>
      <c r="C193" s="133"/>
      <c r="D193" s="124" t="s">
        <v>225</v>
      </c>
      <c r="E193" s="124" t="s">
        <v>226</v>
      </c>
      <c r="F193" s="122">
        <v>2465793.44</v>
      </c>
      <c r="G193" s="122">
        <v>2465793.44</v>
      </c>
      <c r="H193" s="122">
        <v>2465793.44</v>
      </c>
      <c r="I193" s="122"/>
      <c r="J193" s="122"/>
      <c r="K193" s="122"/>
      <c r="L193" s="122"/>
    </row>
    <row r="194" ht="22.8" customHeight="1" spans="1:12">
      <c r="A194" s="129" t="s">
        <v>311</v>
      </c>
      <c r="B194" s="129" t="s">
        <v>315</v>
      </c>
      <c r="C194" s="129" t="s">
        <v>315</v>
      </c>
      <c r="D194" s="125" t="s">
        <v>470</v>
      </c>
      <c r="E194" s="133" t="s">
        <v>319</v>
      </c>
      <c r="F194" s="126">
        <v>1898672.48</v>
      </c>
      <c r="G194" s="126">
        <v>1898672.48</v>
      </c>
      <c r="H194" s="127">
        <v>1898672.48</v>
      </c>
      <c r="I194" s="127"/>
      <c r="J194" s="127"/>
      <c r="K194" s="127"/>
      <c r="L194" s="127"/>
    </row>
    <row r="195" ht="22.8" customHeight="1" spans="1:12">
      <c r="A195" s="129" t="s">
        <v>340</v>
      </c>
      <c r="B195" s="129" t="s">
        <v>326</v>
      </c>
      <c r="C195" s="129" t="s">
        <v>326</v>
      </c>
      <c r="D195" s="125" t="s">
        <v>478</v>
      </c>
      <c r="E195" s="133" t="s">
        <v>342</v>
      </c>
      <c r="F195" s="126">
        <v>252053.76</v>
      </c>
      <c r="G195" s="126">
        <v>252053.76</v>
      </c>
      <c r="H195" s="127">
        <v>252053.76</v>
      </c>
      <c r="I195" s="127"/>
      <c r="J195" s="127"/>
      <c r="K195" s="127"/>
      <c r="L195" s="127"/>
    </row>
    <row r="196" ht="22.8" customHeight="1" spans="1:12">
      <c r="A196" s="129" t="s">
        <v>343</v>
      </c>
      <c r="B196" s="129" t="s">
        <v>344</v>
      </c>
      <c r="C196" s="129" t="s">
        <v>315</v>
      </c>
      <c r="D196" s="125" t="s">
        <v>481</v>
      </c>
      <c r="E196" s="133" t="s">
        <v>351</v>
      </c>
      <c r="F196" s="126">
        <v>126026.88</v>
      </c>
      <c r="G196" s="126">
        <v>126026.88</v>
      </c>
      <c r="H196" s="127">
        <v>126026.88</v>
      </c>
      <c r="I196" s="127"/>
      <c r="J196" s="127"/>
      <c r="K196" s="127"/>
      <c r="L196" s="127"/>
    </row>
    <row r="197" ht="22.8" customHeight="1" spans="1:12">
      <c r="A197" s="129" t="s">
        <v>347</v>
      </c>
      <c r="B197" s="129" t="s">
        <v>315</v>
      </c>
      <c r="C197" s="129" t="s">
        <v>312</v>
      </c>
      <c r="D197" s="125" t="s">
        <v>480</v>
      </c>
      <c r="E197" s="133" t="s">
        <v>349</v>
      </c>
      <c r="F197" s="126">
        <v>189040.32</v>
      </c>
      <c r="G197" s="126">
        <v>189040.32</v>
      </c>
      <c r="H197" s="127">
        <v>189040.32</v>
      </c>
      <c r="I197" s="127"/>
      <c r="J197" s="127"/>
      <c r="K197" s="127"/>
      <c r="L197" s="127"/>
    </row>
    <row r="198" ht="22.8" customHeight="1" spans="1:12">
      <c r="A198" s="133"/>
      <c r="B198" s="133"/>
      <c r="C198" s="133"/>
      <c r="D198" s="124" t="s">
        <v>227</v>
      </c>
      <c r="E198" s="124" t="s">
        <v>228</v>
      </c>
      <c r="F198" s="122">
        <v>3416356.77</v>
      </c>
      <c r="G198" s="122">
        <v>3416356.77</v>
      </c>
      <c r="H198" s="122">
        <v>3416356.77</v>
      </c>
      <c r="I198" s="122"/>
      <c r="J198" s="122"/>
      <c r="K198" s="122"/>
      <c r="L198" s="122"/>
    </row>
    <row r="199" ht="22.8" customHeight="1" spans="1:12">
      <c r="A199" s="129" t="s">
        <v>311</v>
      </c>
      <c r="B199" s="129" t="s">
        <v>315</v>
      </c>
      <c r="C199" s="129" t="s">
        <v>320</v>
      </c>
      <c r="D199" s="125" t="s">
        <v>471</v>
      </c>
      <c r="E199" s="133" t="s">
        <v>322</v>
      </c>
      <c r="F199" s="126">
        <v>2615420.13</v>
      </c>
      <c r="G199" s="126">
        <v>2615420.13</v>
      </c>
      <c r="H199" s="127">
        <v>2615420.13</v>
      </c>
      <c r="I199" s="127"/>
      <c r="J199" s="127"/>
      <c r="K199" s="127"/>
      <c r="L199" s="127"/>
    </row>
    <row r="200" ht="22.8" customHeight="1" spans="1:12">
      <c r="A200" s="129" t="s">
        <v>340</v>
      </c>
      <c r="B200" s="129" t="s">
        <v>326</v>
      </c>
      <c r="C200" s="129" t="s">
        <v>326</v>
      </c>
      <c r="D200" s="125" t="s">
        <v>478</v>
      </c>
      <c r="E200" s="133" t="s">
        <v>342</v>
      </c>
      <c r="F200" s="126">
        <v>355971.84</v>
      </c>
      <c r="G200" s="126">
        <v>355971.84</v>
      </c>
      <c r="H200" s="127">
        <v>355971.84</v>
      </c>
      <c r="I200" s="127"/>
      <c r="J200" s="127"/>
      <c r="K200" s="127"/>
      <c r="L200" s="127"/>
    </row>
    <row r="201" ht="22.8" customHeight="1" spans="1:12">
      <c r="A201" s="129" t="s">
        <v>343</v>
      </c>
      <c r="B201" s="129" t="s">
        <v>344</v>
      </c>
      <c r="C201" s="129" t="s">
        <v>315</v>
      </c>
      <c r="D201" s="125" t="s">
        <v>481</v>
      </c>
      <c r="E201" s="133" t="s">
        <v>351</v>
      </c>
      <c r="F201" s="126">
        <v>177985.92</v>
      </c>
      <c r="G201" s="126">
        <v>177985.92</v>
      </c>
      <c r="H201" s="127">
        <v>177985.92</v>
      </c>
      <c r="I201" s="127"/>
      <c r="J201" s="127"/>
      <c r="K201" s="127"/>
      <c r="L201" s="127"/>
    </row>
    <row r="202" ht="22.8" customHeight="1" spans="1:12">
      <c r="A202" s="129" t="s">
        <v>347</v>
      </c>
      <c r="B202" s="129" t="s">
        <v>315</v>
      </c>
      <c r="C202" s="129" t="s">
        <v>312</v>
      </c>
      <c r="D202" s="125" t="s">
        <v>480</v>
      </c>
      <c r="E202" s="133" t="s">
        <v>349</v>
      </c>
      <c r="F202" s="126">
        <v>266978.88</v>
      </c>
      <c r="G202" s="126">
        <v>266978.88</v>
      </c>
      <c r="H202" s="127">
        <v>266978.88</v>
      </c>
      <c r="I202" s="127"/>
      <c r="J202" s="127"/>
      <c r="K202" s="127"/>
      <c r="L202" s="127"/>
    </row>
    <row r="203" ht="22.8" customHeight="1" spans="1:12">
      <c r="A203" s="133"/>
      <c r="B203" s="133"/>
      <c r="C203" s="133"/>
      <c r="D203" s="124" t="s">
        <v>229</v>
      </c>
      <c r="E203" s="124" t="s">
        <v>230</v>
      </c>
      <c r="F203" s="122">
        <v>4719776.91</v>
      </c>
      <c r="G203" s="122">
        <v>4719776.91</v>
      </c>
      <c r="H203" s="122">
        <v>4719776.91</v>
      </c>
      <c r="I203" s="122"/>
      <c r="J203" s="122"/>
      <c r="K203" s="122"/>
      <c r="L203" s="122"/>
    </row>
    <row r="204" ht="22.8" customHeight="1" spans="1:12">
      <c r="A204" s="129" t="s">
        <v>311</v>
      </c>
      <c r="B204" s="129" t="s">
        <v>315</v>
      </c>
      <c r="C204" s="129" t="s">
        <v>315</v>
      </c>
      <c r="D204" s="125" t="s">
        <v>470</v>
      </c>
      <c r="E204" s="133" t="s">
        <v>319</v>
      </c>
      <c r="F204" s="126">
        <v>3632946.99</v>
      </c>
      <c r="G204" s="126">
        <v>3632946.99</v>
      </c>
      <c r="H204" s="127">
        <v>3632946.99</v>
      </c>
      <c r="I204" s="127"/>
      <c r="J204" s="127"/>
      <c r="K204" s="127"/>
      <c r="L204" s="127"/>
    </row>
    <row r="205" ht="22.8" customHeight="1" spans="1:12">
      <c r="A205" s="129" t="s">
        <v>340</v>
      </c>
      <c r="B205" s="129" t="s">
        <v>326</v>
      </c>
      <c r="C205" s="129" t="s">
        <v>326</v>
      </c>
      <c r="D205" s="125" t="s">
        <v>478</v>
      </c>
      <c r="E205" s="133" t="s">
        <v>342</v>
      </c>
      <c r="F205" s="126">
        <v>483035.52</v>
      </c>
      <c r="G205" s="126">
        <v>483035.52</v>
      </c>
      <c r="H205" s="127">
        <v>483035.52</v>
      </c>
      <c r="I205" s="127"/>
      <c r="J205" s="127"/>
      <c r="K205" s="127"/>
      <c r="L205" s="127"/>
    </row>
    <row r="206" ht="22.8" customHeight="1" spans="1:12">
      <c r="A206" s="129" t="s">
        <v>343</v>
      </c>
      <c r="B206" s="129" t="s">
        <v>344</v>
      </c>
      <c r="C206" s="129" t="s">
        <v>315</v>
      </c>
      <c r="D206" s="125" t="s">
        <v>481</v>
      </c>
      <c r="E206" s="133" t="s">
        <v>351</v>
      </c>
      <c r="F206" s="126">
        <v>241517.76</v>
      </c>
      <c r="G206" s="126">
        <v>241517.76</v>
      </c>
      <c r="H206" s="127">
        <v>241517.76</v>
      </c>
      <c r="I206" s="127"/>
      <c r="J206" s="127"/>
      <c r="K206" s="127"/>
      <c r="L206" s="127"/>
    </row>
    <row r="207" ht="22.8" customHeight="1" spans="1:12">
      <c r="A207" s="129" t="s">
        <v>347</v>
      </c>
      <c r="B207" s="129" t="s">
        <v>315</v>
      </c>
      <c r="C207" s="129" t="s">
        <v>312</v>
      </c>
      <c r="D207" s="125" t="s">
        <v>480</v>
      </c>
      <c r="E207" s="133" t="s">
        <v>349</v>
      </c>
      <c r="F207" s="126">
        <v>362276.64</v>
      </c>
      <c r="G207" s="126">
        <v>362276.64</v>
      </c>
      <c r="H207" s="127">
        <v>362276.64</v>
      </c>
      <c r="I207" s="127"/>
      <c r="J207" s="127"/>
      <c r="K207" s="127"/>
      <c r="L207" s="127"/>
    </row>
    <row r="208" ht="22.8" customHeight="1" spans="1:12">
      <c r="A208" s="133"/>
      <c r="B208" s="133"/>
      <c r="C208" s="133"/>
      <c r="D208" s="124" t="s">
        <v>231</v>
      </c>
      <c r="E208" s="124" t="s">
        <v>232</v>
      </c>
      <c r="F208" s="122">
        <v>10437750.82</v>
      </c>
      <c r="G208" s="122">
        <v>10437750.82</v>
      </c>
      <c r="H208" s="122">
        <v>10437750.82</v>
      </c>
      <c r="I208" s="122"/>
      <c r="J208" s="122"/>
      <c r="K208" s="122"/>
      <c r="L208" s="122"/>
    </row>
    <row r="209" ht="22.8" customHeight="1" spans="1:12">
      <c r="A209" s="129" t="s">
        <v>311</v>
      </c>
      <c r="B209" s="129" t="s">
        <v>315</v>
      </c>
      <c r="C209" s="129" t="s">
        <v>320</v>
      </c>
      <c r="D209" s="125" t="s">
        <v>471</v>
      </c>
      <c r="E209" s="133" t="s">
        <v>322</v>
      </c>
      <c r="F209" s="126">
        <v>8015414.5</v>
      </c>
      <c r="G209" s="126">
        <v>8015414.5</v>
      </c>
      <c r="H209" s="127">
        <v>8015414.5</v>
      </c>
      <c r="I209" s="127"/>
      <c r="J209" s="127"/>
      <c r="K209" s="127"/>
      <c r="L209" s="127"/>
    </row>
    <row r="210" ht="22.8" customHeight="1" spans="1:12">
      <c r="A210" s="129" t="s">
        <v>340</v>
      </c>
      <c r="B210" s="129" t="s">
        <v>326</v>
      </c>
      <c r="C210" s="129" t="s">
        <v>326</v>
      </c>
      <c r="D210" s="125" t="s">
        <v>478</v>
      </c>
      <c r="E210" s="133" t="s">
        <v>342</v>
      </c>
      <c r="F210" s="126">
        <v>1076593.92</v>
      </c>
      <c r="G210" s="126">
        <v>1076593.92</v>
      </c>
      <c r="H210" s="127">
        <v>1076593.92</v>
      </c>
      <c r="I210" s="127"/>
      <c r="J210" s="127"/>
      <c r="K210" s="127"/>
      <c r="L210" s="127"/>
    </row>
    <row r="211" ht="22.8" customHeight="1" spans="1:12">
      <c r="A211" s="129" t="s">
        <v>343</v>
      </c>
      <c r="B211" s="129" t="s">
        <v>344</v>
      </c>
      <c r="C211" s="129" t="s">
        <v>315</v>
      </c>
      <c r="D211" s="125" t="s">
        <v>481</v>
      </c>
      <c r="E211" s="133" t="s">
        <v>351</v>
      </c>
      <c r="F211" s="126">
        <v>538296.96</v>
      </c>
      <c r="G211" s="126">
        <v>538296.96</v>
      </c>
      <c r="H211" s="127">
        <v>538296.96</v>
      </c>
      <c r="I211" s="127"/>
      <c r="J211" s="127"/>
      <c r="K211" s="127"/>
      <c r="L211" s="127"/>
    </row>
    <row r="212" ht="22.8" customHeight="1" spans="1:12">
      <c r="A212" s="129" t="s">
        <v>347</v>
      </c>
      <c r="B212" s="129" t="s">
        <v>315</v>
      </c>
      <c r="C212" s="129" t="s">
        <v>312</v>
      </c>
      <c r="D212" s="125" t="s">
        <v>480</v>
      </c>
      <c r="E212" s="133" t="s">
        <v>349</v>
      </c>
      <c r="F212" s="126">
        <v>807445.44</v>
      </c>
      <c r="G212" s="126">
        <v>807445.44</v>
      </c>
      <c r="H212" s="127">
        <v>807445.44</v>
      </c>
      <c r="I212" s="127"/>
      <c r="J212" s="127"/>
      <c r="K212" s="127"/>
      <c r="L212" s="127"/>
    </row>
    <row r="213" ht="22.8" customHeight="1" spans="1:12">
      <c r="A213" s="133"/>
      <c r="B213" s="133"/>
      <c r="C213" s="133"/>
      <c r="D213" s="124" t="s">
        <v>233</v>
      </c>
      <c r="E213" s="124" t="s">
        <v>234</v>
      </c>
      <c r="F213" s="122">
        <v>11533054.98</v>
      </c>
      <c r="G213" s="122">
        <v>11533054.98</v>
      </c>
      <c r="H213" s="122">
        <v>11533054.98</v>
      </c>
      <c r="I213" s="122"/>
      <c r="J213" s="122"/>
      <c r="K213" s="122"/>
      <c r="L213" s="122"/>
    </row>
    <row r="214" ht="22.8" customHeight="1" spans="1:12">
      <c r="A214" s="129" t="s">
        <v>311</v>
      </c>
      <c r="B214" s="129" t="s">
        <v>315</v>
      </c>
      <c r="C214" s="129" t="s">
        <v>315</v>
      </c>
      <c r="D214" s="125" t="s">
        <v>470</v>
      </c>
      <c r="E214" s="133" t="s">
        <v>319</v>
      </c>
      <c r="F214" s="126">
        <v>8896684.26</v>
      </c>
      <c r="G214" s="126">
        <v>8896684.26</v>
      </c>
      <c r="H214" s="127">
        <v>8896684.26</v>
      </c>
      <c r="I214" s="127"/>
      <c r="J214" s="127"/>
      <c r="K214" s="127"/>
      <c r="L214" s="127"/>
    </row>
    <row r="215" ht="22.8" customHeight="1" spans="1:12">
      <c r="A215" s="129" t="s">
        <v>340</v>
      </c>
      <c r="B215" s="129" t="s">
        <v>326</v>
      </c>
      <c r="C215" s="129" t="s">
        <v>326</v>
      </c>
      <c r="D215" s="125" t="s">
        <v>478</v>
      </c>
      <c r="E215" s="133" t="s">
        <v>342</v>
      </c>
      <c r="F215" s="126">
        <v>1171720.32</v>
      </c>
      <c r="G215" s="126">
        <v>1171720.32</v>
      </c>
      <c r="H215" s="127">
        <v>1171720.32</v>
      </c>
      <c r="I215" s="127"/>
      <c r="J215" s="127"/>
      <c r="K215" s="127"/>
      <c r="L215" s="127"/>
    </row>
    <row r="216" ht="22.8" customHeight="1" spans="1:12">
      <c r="A216" s="129" t="s">
        <v>343</v>
      </c>
      <c r="B216" s="129" t="s">
        <v>344</v>
      </c>
      <c r="C216" s="129" t="s">
        <v>315</v>
      </c>
      <c r="D216" s="125" t="s">
        <v>481</v>
      </c>
      <c r="E216" s="133" t="s">
        <v>351</v>
      </c>
      <c r="F216" s="126">
        <v>585860.16</v>
      </c>
      <c r="G216" s="126">
        <v>585860.16</v>
      </c>
      <c r="H216" s="127">
        <v>585860.16</v>
      </c>
      <c r="I216" s="127"/>
      <c r="J216" s="127"/>
      <c r="K216" s="127"/>
      <c r="L216" s="127"/>
    </row>
    <row r="217" ht="22.8" customHeight="1" spans="1:12">
      <c r="A217" s="129" t="s">
        <v>347</v>
      </c>
      <c r="B217" s="129" t="s">
        <v>315</v>
      </c>
      <c r="C217" s="129" t="s">
        <v>312</v>
      </c>
      <c r="D217" s="125" t="s">
        <v>480</v>
      </c>
      <c r="E217" s="133" t="s">
        <v>349</v>
      </c>
      <c r="F217" s="126">
        <v>878790.24</v>
      </c>
      <c r="G217" s="126">
        <v>878790.24</v>
      </c>
      <c r="H217" s="127">
        <v>878790.24</v>
      </c>
      <c r="I217" s="127"/>
      <c r="J217" s="127"/>
      <c r="K217" s="127"/>
      <c r="L217" s="127"/>
    </row>
    <row r="218" ht="22.8" customHeight="1" spans="1:12">
      <c r="A218" s="133"/>
      <c r="B218" s="133"/>
      <c r="C218" s="133"/>
      <c r="D218" s="124" t="s">
        <v>235</v>
      </c>
      <c r="E218" s="124" t="s">
        <v>236</v>
      </c>
      <c r="F218" s="122">
        <v>5694740.46</v>
      </c>
      <c r="G218" s="122">
        <v>5694740.46</v>
      </c>
      <c r="H218" s="122">
        <v>5694740.46</v>
      </c>
      <c r="I218" s="122"/>
      <c r="J218" s="122"/>
      <c r="K218" s="122"/>
      <c r="L218" s="122"/>
    </row>
    <row r="219" ht="22.8" customHeight="1" spans="1:12">
      <c r="A219" s="129" t="s">
        <v>311</v>
      </c>
      <c r="B219" s="129" t="s">
        <v>315</v>
      </c>
      <c r="C219" s="129" t="s">
        <v>315</v>
      </c>
      <c r="D219" s="125" t="s">
        <v>470</v>
      </c>
      <c r="E219" s="133" t="s">
        <v>319</v>
      </c>
      <c r="F219" s="126">
        <v>4409484.3</v>
      </c>
      <c r="G219" s="126">
        <v>4409484.3</v>
      </c>
      <c r="H219" s="127">
        <v>4409484.3</v>
      </c>
      <c r="I219" s="127"/>
      <c r="J219" s="127"/>
      <c r="K219" s="127"/>
      <c r="L219" s="127"/>
    </row>
    <row r="220" ht="22.8" customHeight="1" spans="1:12">
      <c r="A220" s="129" t="s">
        <v>340</v>
      </c>
      <c r="B220" s="129" t="s">
        <v>326</v>
      </c>
      <c r="C220" s="129" t="s">
        <v>326</v>
      </c>
      <c r="D220" s="125" t="s">
        <v>478</v>
      </c>
      <c r="E220" s="133" t="s">
        <v>342</v>
      </c>
      <c r="F220" s="126">
        <v>571224.96</v>
      </c>
      <c r="G220" s="126">
        <v>571224.96</v>
      </c>
      <c r="H220" s="127">
        <v>571224.96</v>
      </c>
      <c r="I220" s="127"/>
      <c r="J220" s="127"/>
      <c r="K220" s="127"/>
      <c r="L220" s="127"/>
    </row>
    <row r="221" ht="22.8" customHeight="1" spans="1:12">
      <c r="A221" s="129" t="s">
        <v>343</v>
      </c>
      <c r="B221" s="129" t="s">
        <v>344</v>
      </c>
      <c r="C221" s="129" t="s">
        <v>315</v>
      </c>
      <c r="D221" s="125" t="s">
        <v>481</v>
      </c>
      <c r="E221" s="133" t="s">
        <v>351</v>
      </c>
      <c r="F221" s="126">
        <v>285612.48</v>
      </c>
      <c r="G221" s="126">
        <v>285612.48</v>
      </c>
      <c r="H221" s="127">
        <v>285612.48</v>
      </c>
      <c r="I221" s="127"/>
      <c r="J221" s="127"/>
      <c r="K221" s="127"/>
      <c r="L221" s="127"/>
    </row>
    <row r="222" ht="22.8" customHeight="1" spans="1:12">
      <c r="A222" s="129" t="s">
        <v>347</v>
      </c>
      <c r="B222" s="129" t="s">
        <v>315</v>
      </c>
      <c r="C222" s="129" t="s">
        <v>312</v>
      </c>
      <c r="D222" s="125" t="s">
        <v>480</v>
      </c>
      <c r="E222" s="133" t="s">
        <v>349</v>
      </c>
      <c r="F222" s="126">
        <v>428418.72</v>
      </c>
      <c r="G222" s="126">
        <v>428418.72</v>
      </c>
      <c r="H222" s="127">
        <v>428418.72</v>
      </c>
      <c r="I222" s="127"/>
      <c r="J222" s="127"/>
      <c r="K222" s="127"/>
      <c r="L222" s="127"/>
    </row>
    <row r="223" ht="22.8" customHeight="1" spans="1:12">
      <c r="A223" s="133"/>
      <c r="B223" s="133"/>
      <c r="C223" s="133"/>
      <c r="D223" s="124" t="s">
        <v>237</v>
      </c>
      <c r="E223" s="124" t="s">
        <v>238</v>
      </c>
      <c r="F223" s="122">
        <v>3981476.29</v>
      </c>
      <c r="G223" s="122">
        <v>3981476.29</v>
      </c>
      <c r="H223" s="122">
        <v>3981476.29</v>
      </c>
      <c r="I223" s="122"/>
      <c r="J223" s="122"/>
      <c r="K223" s="122"/>
      <c r="L223" s="122"/>
    </row>
    <row r="224" ht="22.8" customHeight="1" spans="1:12">
      <c r="A224" s="129" t="s">
        <v>311</v>
      </c>
      <c r="B224" s="129" t="s">
        <v>315</v>
      </c>
      <c r="C224" s="129" t="s">
        <v>315</v>
      </c>
      <c r="D224" s="125" t="s">
        <v>470</v>
      </c>
      <c r="E224" s="133" t="s">
        <v>319</v>
      </c>
      <c r="F224" s="126">
        <v>3083819.17</v>
      </c>
      <c r="G224" s="126">
        <v>3083819.17</v>
      </c>
      <c r="H224" s="127">
        <v>3083819.17</v>
      </c>
      <c r="I224" s="127"/>
      <c r="J224" s="127"/>
      <c r="K224" s="127"/>
      <c r="L224" s="127"/>
    </row>
    <row r="225" ht="22.8" customHeight="1" spans="1:12">
      <c r="A225" s="129" t="s">
        <v>340</v>
      </c>
      <c r="B225" s="129" t="s">
        <v>326</v>
      </c>
      <c r="C225" s="129" t="s">
        <v>326</v>
      </c>
      <c r="D225" s="125" t="s">
        <v>478</v>
      </c>
      <c r="E225" s="133" t="s">
        <v>342</v>
      </c>
      <c r="F225" s="126">
        <v>398958.72</v>
      </c>
      <c r="G225" s="126">
        <v>398958.72</v>
      </c>
      <c r="H225" s="127">
        <v>398958.72</v>
      </c>
      <c r="I225" s="127"/>
      <c r="J225" s="127"/>
      <c r="K225" s="127"/>
      <c r="L225" s="127"/>
    </row>
    <row r="226" ht="22.8" customHeight="1" spans="1:12">
      <c r="A226" s="129" t="s">
        <v>343</v>
      </c>
      <c r="B226" s="129" t="s">
        <v>344</v>
      </c>
      <c r="C226" s="129" t="s">
        <v>315</v>
      </c>
      <c r="D226" s="125" t="s">
        <v>481</v>
      </c>
      <c r="E226" s="133" t="s">
        <v>351</v>
      </c>
      <c r="F226" s="126">
        <v>199479.36</v>
      </c>
      <c r="G226" s="126">
        <v>199479.36</v>
      </c>
      <c r="H226" s="127">
        <v>199479.36</v>
      </c>
      <c r="I226" s="127"/>
      <c r="J226" s="127"/>
      <c r="K226" s="127"/>
      <c r="L226" s="127"/>
    </row>
    <row r="227" ht="22.8" customHeight="1" spans="1:12">
      <c r="A227" s="129" t="s">
        <v>347</v>
      </c>
      <c r="B227" s="129" t="s">
        <v>315</v>
      </c>
      <c r="C227" s="129" t="s">
        <v>312</v>
      </c>
      <c r="D227" s="125" t="s">
        <v>480</v>
      </c>
      <c r="E227" s="133" t="s">
        <v>349</v>
      </c>
      <c r="F227" s="126">
        <v>299219.04</v>
      </c>
      <c r="G227" s="126">
        <v>299219.04</v>
      </c>
      <c r="H227" s="127">
        <v>299219.04</v>
      </c>
      <c r="I227" s="127"/>
      <c r="J227" s="127"/>
      <c r="K227" s="127"/>
      <c r="L227" s="127"/>
    </row>
    <row r="228" ht="22.8" customHeight="1" spans="1:12">
      <c r="A228" s="133"/>
      <c r="B228" s="133"/>
      <c r="C228" s="133"/>
      <c r="D228" s="124" t="s">
        <v>239</v>
      </c>
      <c r="E228" s="124" t="s">
        <v>240</v>
      </c>
      <c r="F228" s="122">
        <v>3531900.37</v>
      </c>
      <c r="G228" s="122">
        <v>3531900.37</v>
      </c>
      <c r="H228" s="122">
        <v>3531900.37</v>
      </c>
      <c r="I228" s="122"/>
      <c r="J228" s="122"/>
      <c r="K228" s="122"/>
      <c r="L228" s="122"/>
    </row>
    <row r="229" ht="22.8" customHeight="1" spans="1:12">
      <c r="A229" s="129" t="s">
        <v>311</v>
      </c>
      <c r="B229" s="129" t="s">
        <v>315</v>
      </c>
      <c r="C229" s="129" t="s">
        <v>315</v>
      </c>
      <c r="D229" s="125" t="s">
        <v>470</v>
      </c>
      <c r="E229" s="133" t="s">
        <v>319</v>
      </c>
      <c r="F229" s="126">
        <v>2730937.81</v>
      </c>
      <c r="G229" s="126">
        <v>2730937.81</v>
      </c>
      <c r="H229" s="127">
        <v>2730937.81</v>
      </c>
      <c r="I229" s="127"/>
      <c r="J229" s="127"/>
      <c r="K229" s="127"/>
      <c r="L229" s="127"/>
    </row>
    <row r="230" ht="22.8" customHeight="1" spans="1:12">
      <c r="A230" s="129" t="s">
        <v>340</v>
      </c>
      <c r="B230" s="129" t="s">
        <v>326</v>
      </c>
      <c r="C230" s="129" t="s">
        <v>326</v>
      </c>
      <c r="D230" s="125" t="s">
        <v>478</v>
      </c>
      <c r="E230" s="133" t="s">
        <v>342</v>
      </c>
      <c r="F230" s="126">
        <v>355983.36</v>
      </c>
      <c r="G230" s="126">
        <v>355983.36</v>
      </c>
      <c r="H230" s="127">
        <v>355983.36</v>
      </c>
      <c r="I230" s="127"/>
      <c r="J230" s="127"/>
      <c r="K230" s="127"/>
      <c r="L230" s="127"/>
    </row>
    <row r="231" ht="22.8" customHeight="1" spans="1:12">
      <c r="A231" s="129" t="s">
        <v>343</v>
      </c>
      <c r="B231" s="129" t="s">
        <v>344</v>
      </c>
      <c r="C231" s="129" t="s">
        <v>315</v>
      </c>
      <c r="D231" s="125" t="s">
        <v>481</v>
      </c>
      <c r="E231" s="133" t="s">
        <v>351</v>
      </c>
      <c r="F231" s="126">
        <v>177991.68</v>
      </c>
      <c r="G231" s="126">
        <v>177991.68</v>
      </c>
      <c r="H231" s="127">
        <v>177991.68</v>
      </c>
      <c r="I231" s="127"/>
      <c r="J231" s="127"/>
      <c r="K231" s="127"/>
      <c r="L231" s="127"/>
    </row>
    <row r="232" ht="22.8" customHeight="1" spans="1:12">
      <c r="A232" s="129" t="s">
        <v>347</v>
      </c>
      <c r="B232" s="129" t="s">
        <v>315</v>
      </c>
      <c r="C232" s="129" t="s">
        <v>312</v>
      </c>
      <c r="D232" s="125" t="s">
        <v>480</v>
      </c>
      <c r="E232" s="133" t="s">
        <v>349</v>
      </c>
      <c r="F232" s="126">
        <v>266987.52</v>
      </c>
      <c r="G232" s="126">
        <v>266987.52</v>
      </c>
      <c r="H232" s="127">
        <v>266987.52</v>
      </c>
      <c r="I232" s="127"/>
      <c r="J232" s="127"/>
      <c r="K232" s="127"/>
      <c r="L232" s="127"/>
    </row>
    <row r="233" ht="22.8" customHeight="1" spans="1:12">
      <c r="A233" s="133"/>
      <c r="B233" s="133"/>
      <c r="C233" s="133"/>
      <c r="D233" s="124" t="s">
        <v>241</v>
      </c>
      <c r="E233" s="124" t="s">
        <v>242</v>
      </c>
      <c r="F233" s="122">
        <v>2926233.43</v>
      </c>
      <c r="G233" s="122">
        <v>2926233.43</v>
      </c>
      <c r="H233" s="122">
        <v>2926233.43</v>
      </c>
      <c r="I233" s="122"/>
      <c r="J233" s="122"/>
      <c r="K233" s="122"/>
      <c r="L233" s="122"/>
    </row>
    <row r="234" ht="22.8" customHeight="1" spans="1:12">
      <c r="A234" s="129" t="s">
        <v>311</v>
      </c>
      <c r="B234" s="129" t="s">
        <v>315</v>
      </c>
      <c r="C234" s="129" t="s">
        <v>315</v>
      </c>
      <c r="D234" s="125" t="s">
        <v>470</v>
      </c>
      <c r="E234" s="133" t="s">
        <v>319</v>
      </c>
      <c r="F234" s="126">
        <v>2263783.03</v>
      </c>
      <c r="G234" s="126">
        <v>2263783.03</v>
      </c>
      <c r="H234" s="127">
        <v>2263783.03</v>
      </c>
      <c r="I234" s="127"/>
      <c r="J234" s="127"/>
      <c r="K234" s="127"/>
      <c r="L234" s="127"/>
    </row>
    <row r="235" ht="22.8" customHeight="1" spans="1:12">
      <c r="A235" s="129" t="s">
        <v>340</v>
      </c>
      <c r="B235" s="129" t="s">
        <v>326</v>
      </c>
      <c r="C235" s="129" t="s">
        <v>326</v>
      </c>
      <c r="D235" s="125" t="s">
        <v>478</v>
      </c>
      <c r="E235" s="133" t="s">
        <v>342</v>
      </c>
      <c r="F235" s="126">
        <v>294422.4</v>
      </c>
      <c r="G235" s="126">
        <v>294422.4</v>
      </c>
      <c r="H235" s="127">
        <v>294422.4</v>
      </c>
      <c r="I235" s="127"/>
      <c r="J235" s="127"/>
      <c r="K235" s="127"/>
      <c r="L235" s="127"/>
    </row>
    <row r="236" ht="22.8" customHeight="1" spans="1:12">
      <c r="A236" s="129" t="s">
        <v>343</v>
      </c>
      <c r="B236" s="129" t="s">
        <v>344</v>
      </c>
      <c r="C236" s="129" t="s">
        <v>315</v>
      </c>
      <c r="D236" s="125" t="s">
        <v>481</v>
      </c>
      <c r="E236" s="133" t="s">
        <v>351</v>
      </c>
      <c r="F236" s="126">
        <v>147211.2</v>
      </c>
      <c r="G236" s="126">
        <v>147211.2</v>
      </c>
      <c r="H236" s="127">
        <v>147211.2</v>
      </c>
      <c r="I236" s="127"/>
      <c r="J236" s="127"/>
      <c r="K236" s="127"/>
      <c r="L236" s="127"/>
    </row>
    <row r="237" ht="22.8" customHeight="1" spans="1:12">
      <c r="A237" s="129" t="s">
        <v>347</v>
      </c>
      <c r="B237" s="129" t="s">
        <v>315</v>
      </c>
      <c r="C237" s="129" t="s">
        <v>312</v>
      </c>
      <c r="D237" s="125" t="s">
        <v>480</v>
      </c>
      <c r="E237" s="133" t="s">
        <v>349</v>
      </c>
      <c r="F237" s="126">
        <v>220816.8</v>
      </c>
      <c r="G237" s="126">
        <v>220816.8</v>
      </c>
      <c r="H237" s="127">
        <v>220816.8</v>
      </c>
      <c r="I237" s="127"/>
      <c r="J237" s="127"/>
      <c r="K237" s="127"/>
      <c r="L237" s="127"/>
    </row>
    <row r="238" ht="22.8" customHeight="1" spans="1:12">
      <c r="A238" s="133"/>
      <c r="B238" s="133"/>
      <c r="C238" s="133"/>
      <c r="D238" s="124" t="s">
        <v>243</v>
      </c>
      <c r="E238" s="124" t="s">
        <v>244</v>
      </c>
      <c r="F238" s="122">
        <v>6948983.68</v>
      </c>
      <c r="G238" s="122">
        <v>6948983.68</v>
      </c>
      <c r="H238" s="122">
        <v>6948983.68</v>
      </c>
      <c r="I238" s="122"/>
      <c r="J238" s="122"/>
      <c r="K238" s="122"/>
      <c r="L238" s="122"/>
    </row>
    <row r="239" ht="22.8" customHeight="1" spans="1:12">
      <c r="A239" s="129" t="s">
        <v>311</v>
      </c>
      <c r="B239" s="129" t="s">
        <v>315</v>
      </c>
      <c r="C239" s="129" t="s">
        <v>320</v>
      </c>
      <c r="D239" s="125" t="s">
        <v>471</v>
      </c>
      <c r="E239" s="133" t="s">
        <v>322</v>
      </c>
      <c r="F239" s="126">
        <v>5344440.64</v>
      </c>
      <c r="G239" s="126">
        <v>5344440.64</v>
      </c>
      <c r="H239" s="127">
        <v>5344440.64</v>
      </c>
      <c r="I239" s="127"/>
      <c r="J239" s="127"/>
      <c r="K239" s="127"/>
      <c r="L239" s="127"/>
    </row>
    <row r="240" ht="22.8" customHeight="1" spans="1:12">
      <c r="A240" s="129" t="s">
        <v>340</v>
      </c>
      <c r="B240" s="129" t="s">
        <v>326</v>
      </c>
      <c r="C240" s="129" t="s">
        <v>326</v>
      </c>
      <c r="D240" s="125" t="s">
        <v>478</v>
      </c>
      <c r="E240" s="133" t="s">
        <v>342</v>
      </c>
      <c r="F240" s="126">
        <v>713130.24</v>
      </c>
      <c r="G240" s="126">
        <v>713130.24</v>
      </c>
      <c r="H240" s="127">
        <v>713130.24</v>
      </c>
      <c r="I240" s="127"/>
      <c r="J240" s="127"/>
      <c r="K240" s="127"/>
      <c r="L240" s="127"/>
    </row>
    <row r="241" ht="22.8" customHeight="1" spans="1:12">
      <c r="A241" s="129" t="s">
        <v>343</v>
      </c>
      <c r="B241" s="129" t="s">
        <v>344</v>
      </c>
      <c r="C241" s="129" t="s">
        <v>315</v>
      </c>
      <c r="D241" s="125" t="s">
        <v>481</v>
      </c>
      <c r="E241" s="133" t="s">
        <v>351</v>
      </c>
      <c r="F241" s="126">
        <v>356565.12</v>
      </c>
      <c r="G241" s="126">
        <v>356565.12</v>
      </c>
      <c r="H241" s="127">
        <v>356565.12</v>
      </c>
      <c r="I241" s="127"/>
      <c r="J241" s="127"/>
      <c r="K241" s="127"/>
      <c r="L241" s="127"/>
    </row>
    <row r="242" ht="22.8" customHeight="1" spans="1:12">
      <c r="A242" s="129" t="s">
        <v>347</v>
      </c>
      <c r="B242" s="129" t="s">
        <v>315</v>
      </c>
      <c r="C242" s="129" t="s">
        <v>312</v>
      </c>
      <c r="D242" s="125" t="s">
        <v>480</v>
      </c>
      <c r="E242" s="133" t="s">
        <v>349</v>
      </c>
      <c r="F242" s="126">
        <v>534847.68</v>
      </c>
      <c r="G242" s="126">
        <v>534847.68</v>
      </c>
      <c r="H242" s="127">
        <v>534847.68</v>
      </c>
      <c r="I242" s="127"/>
      <c r="J242" s="127"/>
      <c r="K242" s="127"/>
      <c r="L242" s="127"/>
    </row>
    <row r="243" ht="22.8" customHeight="1" spans="1:12">
      <c r="A243" s="133"/>
      <c r="B243" s="133"/>
      <c r="C243" s="133"/>
      <c r="D243" s="124" t="s">
        <v>245</v>
      </c>
      <c r="E243" s="124" t="s">
        <v>246</v>
      </c>
      <c r="F243" s="122">
        <v>6314705.36</v>
      </c>
      <c r="G243" s="122">
        <v>6314705.36</v>
      </c>
      <c r="H243" s="122">
        <v>6314705.36</v>
      </c>
      <c r="I243" s="122"/>
      <c r="J243" s="122"/>
      <c r="K243" s="122"/>
      <c r="L243" s="122"/>
    </row>
    <row r="244" ht="22.8" customHeight="1" spans="1:12">
      <c r="A244" s="129" t="s">
        <v>311</v>
      </c>
      <c r="B244" s="129" t="s">
        <v>315</v>
      </c>
      <c r="C244" s="129" t="s">
        <v>315</v>
      </c>
      <c r="D244" s="125" t="s">
        <v>470</v>
      </c>
      <c r="E244" s="133" t="s">
        <v>319</v>
      </c>
      <c r="F244" s="126">
        <v>4864360.4</v>
      </c>
      <c r="G244" s="126">
        <v>4864360.4</v>
      </c>
      <c r="H244" s="127">
        <v>4864360.4</v>
      </c>
      <c r="I244" s="127"/>
      <c r="J244" s="127"/>
      <c r="K244" s="127"/>
      <c r="L244" s="127"/>
    </row>
    <row r="245" ht="22.8" customHeight="1" spans="1:12">
      <c r="A245" s="129" t="s">
        <v>340</v>
      </c>
      <c r="B245" s="129" t="s">
        <v>326</v>
      </c>
      <c r="C245" s="129" t="s">
        <v>326</v>
      </c>
      <c r="D245" s="125" t="s">
        <v>478</v>
      </c>
      <c r="E245" s="133" t="s">
        <v>342</v>
      </c>
      <c r="F245" s="126">
        <v>644597.76</v>
      </c>
      <c r="G245" s="126">
        <v>644597.76</v>
      </c>
      <c r="H245" s="127">
        <v>644597.76</v>
      </c>
      <c r="I245" s="127"/>
      <c r="J245" s="127"/>
      <c r="K245" s="127"/>
      <c r="L245" s="127"/>
    </row>
    <row r="246" ht="22.8" customHeight="1" spans="1:12">
      <c r="A246" s="129" t="s">
        <v>343</v>
      </c>
      <c r="B246" s="129" t="s">
        <v>344</v>
      </c>
      <c r="C246" s="129" t="s">
        <v>315</v>
      </c>
      <c r="D246" s="125" t="s">
        <v>481</v>
      </c>
      <c r="E246" s="133" t="s">
        <v>351</v>
      </c>
      <c r="F246" s="126">
        <v>322298.88</v>
      </c>
      <c r="G246" s="126">
        <v>322298.88</v>
      </c>
      <c r="H246" s="127">
        <v>322298.88</v>
      </c>
      <c r="I246" s="127"/>
      <c r="J246" s="127"/>
      <c r="K246" s="127"/>
      <c r="L246" s="127"/>
    </row>
    <row r="247" ht="22.8" customHeight="1" spans="1:12">
      <c r="A247" s="129" t="s">
        <v>347</v>
      </c>
      <c r="B247" s="129" t="s">
        <v>315</v>
      </c>
      <c r="C247" s="129" t="s">
        <v>312</v>
      </c>
      <c r="D247" s="125" t="s">
        <v>480</v>
      </c>
      <c r="E247" s="133" t="s">
        <v>349</v>
      </c>
      <c r="F247" s="126">
        <v>483448.32</v>
      </c>
      <c r="G247" s="126">
        <v>483448.32</v>
      </c>
      <c r="H247" s="127">
        <v>483448.32</v>
      </c>
      <c r="I247" s="127"/>
      <c r="J247" s="127"/>
      <c r="K247" s="127"/>
      <c r="L247" s="127"/>
    </row>
    <row r="248" ht="22.8" customHeight="1" spans="1:12">
      <c r="A248" s="133"/>
      <c r="B248" s="133"/>
      <c r="C248" s="133"/>
      <c r="D248" s="124" t="s">
        <v>247</v>
      </c>
      <c r="E248" s="124" t="s">
        <v>248</v>
      </c>
      <c r="F248" s="122">
        <v>6818410.58</v>
      </c>
      <c r="G248" s="122">
        <v>6818410.58</v>
      </c>
      <c r="H248" s="122">
        <v>6818410.58</v>
      </c>
      <c r="I248" s="122"/>
      <c r="J248" s="122"/>
      <c r="K248" s="122"/>
      <c r="L248" s="122"/>
    </row>
    <row r="249" ht="22.8" customHeight="1" spans="1:12">
      <c r="A249" s="129" t="s">
        <v>311</v>
      </c>
      <c r="B249" s="129" t="s">
        <v>315</v>
      </c>
      <c r="C249" s="129" t="s">
        <v>315</v>
      </c>
      <c r="D249" s="125" t="s">
        <v>470</v>
      </c>
      <c r="E249" s="133" t="s">
        <v>319</v>
      </c>
      <c r="F249" s="126">
        <v>5278766.9</v>
      </c>
      <c r="G249" s="126">
        <v>5278766.9</v>
      </c>
      <c r="H249" s="127">
        <v>5278766.9</v>
      </c>
      <c r="I249" s="127"/>
      <c r="J249" s="127"/>
      <c r="K249" s="127"/>
      <c r="L249" s="127"/>
    </row>
    <row r="250" ht="22.8" customHeight="1" spans="1:12">
      <c r="A250" s="129" t="s">
        <v>340</v>
      </c>
      <c r="B250" s="129" t="s">
        <v>326</v>
      </c>
      <c r="C250" s="129" t="s">
        <v>326</v>
      </c>
      <c r="D250" s="125" t="s">
        <v>478</v>
      </c>
      <c r="E250" s="133" t="s">
        <v>342</v>
      </c>
      <c r="F250" s="126">
        <v>684286.08</v>
      </c>
      <c r="G250" s="126">
        <v>684286.08</v>
      </c>
      <c r="H250" s="127">
        <v>684286.08</v>
      </c>
      <c r="I250" s="127"/>
      <c r="J250" s="127"/>
      <c r="K250" s="127"/>
      <c r="L250" s="127"/>
    </row>
    <row r="251" ht="22.8" customHeight="1" spans="1:12">
      <c r="A251" s="129" t="s">
        <v>343</v>
      </c>
      <c r="B251" s="129" t="s">
        <v>344</v>
      </c>
      <c r="C251" s="129" t="s">
        <v>315</v>
      </c>
      <c r="D251" s="125" t="s">
        <v>481</v>
      </c>
      <c r="E251" s="133" t="s">
        <v>351</v>
      </c>
      <c r="F251" s="126">
        <v>342143.04</v>
      </c>
      <c r="G251" s="126">
        <v>342143.04</v>
      </c>
      <c r="H251" s="127">
        <v>342143.04</v>
      </c>
      <c r="I251" s="127"/>
      <c r="J251" s="127"/>
      <c r="K251" s="127"/>
      <c r="L251" s="127"/>
    </row>
    <row r="252" ht="22.8" customHeight="1" spans="1:12">
      <c r="A252" s="129" t="s">
        <v>347</v>
      </c>
      <c r="B252" s="129" t="s">
        <v>315</v>
      </c>
      <c r="C252" s="129" t="s">
        <v>312</v>
      </c>
      <c r="D252" s="125" t="s">
        <v>480</v>
      </c>
      <c r="E252" s="133" t="s">
        <v>349</v>
      </c>
      <c r="F252" s="126">
        <v>513214.56</v>
      </c>
      <c r="G252" s="126">
        <v>513214.56</v>
      </c>
      <c r="H252" s="127">
        <v>513214.56</v>
      </c>
      <c r="I252" s="127"/>
      <c r="J252" s="127"/>
      <c r="K252" s="127"/>
      <c r="L252" s="127"/>
    </row>
    <row r="253" ht="22.8" customHeight="1" spans="1:12">
      <c r="A253" s="133"/>
      <c r="B253" s="133"/>
      <c r="C253" s="133"/>
      <c r="D253" s="124" t="s">
        <v>249</v>
      </c>
      <c r="E253" s="124" t="s">
        <v>250</v>
      </c>
      <c r="F253" s="122">
        <v>9286284.08</v>
      </c>
      <c r="G253" s="122">
        <v>9286284.08</v>
      </c>
      <c r="H253" s="122">
        <v>9286284.08</v>
      </c>
      <c r="I253" s="122"/>
      <c r="J253" s="122"/>
      <c r="K253" s="122"/>
      <c r="L253" s="122"/>
    </row>
    <row r="254" ht="22.8" customHeight="1" spans="1:12">
      <c r="A254" s="129" t="s">
        <v>311</v>
      </c>
      <c r="B254" s="129" t="s">
        <v>315</v>
      </c>
      <c r="C254" s="129" t="s">
        <v>320</v>
      </c>
      <c r="D254" s="125" t="s">
        <v>471</v>
      </c>
      <c r="E254" s="133" t="s">
        <v>322</v>
      </c>
      <c r="F254" s="126">
        <v>7128755.12</v>
      </c>
      <c r="G254" s="126">
        <v>7128755.12</v>
      </c>
      <c r="H254" s="127">
        <v>7128755.12</v>
      </c>
      <c r="I254" s="127"/>
      <c r="J254" s="127"/>
      <c r="K254" s="127"/>
      <c r="L254" s="127"/>
    </row>
    <row r="255" ht="22.8" customHeight="1" spans="1:12">
      <c r="A255" s="129" t="s">
        <v>340</v>
      </c>
      <c r="B255" s="129" t="s">
        <v>326</v>
      </c>
      <c r="C255" s="129" t="s">
        <v>326</v>
      </c>
      <c r="D255" s="125" t="s">
        <v>478</v>
      </c>
      <c r="E255" s="133" t="s">
        <v>342</v>
      </c>
      <c r="F255" s="126">
        <v>958901.76</v>
      </c>
      <c r="G255" s="126">
        <v>958901.76</v>
      </c>
      <c r="H255" s="127">
        <v>958901.76</v>
      </c>
      <c r="I255" s="127"/>
      <c r="J255" s="127"/>
      <c r="K255" s="127"/>
      <c r="L255" s="127"/>
    </row>
    <row r="256" ht="22.8" customHeight="1" spans="1:12">
      <c r="A256" s="129" t="s">
        <v>343</v>
      </c>
      <c r="B256" s="129" t="s">
        <v>344</v>
      </c>
      <c r="C256" s="129" t="s">
        <v>315</v>
      </c>
      <c r="D256" s="125" t="s">
        <v>481</v>
      </c>
      <c r="E256" s="133" t="s">
        <v>351</v>
      </c>
      <c r="F256" s="126">
        <v>479450.88</v>
      </c>
      <c r="G256" s="126">
        <v>479450.88</v>
      </c>
      <c r="H256" s="127">
        <v>479450.88</v>
      </c>
      <c r="I256" s="127"/>
      <c r="J256" s="127"/>
      <c r="K256" s="127"/>
      <c r="L256" s="127"/>
    </row>
    <row r="257" ht="22.8" customHeight="1" spans="1:12">
      <c r="A257" s="129" t="s">
        <v>347</v>
      </c>
      <c r="B257" s="129" t="s">
        <v>315</v>
      </c>
      <c r="C257" s="129" t="s">
        <v>312</v>
      </c>
      <c r="D257" s="125" t="s">
        <v>480</v>
      </c>
      <c r="E257" s="133" t="s">
        <v>349</v>
      </c>
      <c r="F257" s="126">
        <v>719176.32</v>
      </c>
      <c r="G257" s="126">
        <v>719176.32</v>
      </c>
      <c r="H257" s="127">
        <v>719176.32</v>
      </c>
      <c r="I257" s="127"/>
      <c r="J257" s="127"/>
      <c r="K257" s="127"/>
      <c r="L257" s="127"/>
    </row>
    <row r="258" ht="22.8" customHeight="1" spans="1:12">
      <c r="A258" s="133"/>
      <c r="B258" s="133"/>
      <c r="C258" s="133"/>
      <c r="D258" s="124" t="s">
        <v>251</v>
      </c>
      <c r="E258" s="124" t="s">
        <v>252</v>
      </c>
      <c r="F258" s="122">
        <v>10979797.45</v>
      </c>
      <c r="G258" s="122">
        <v>10979797.45</v>
      </c>
      <c r="H258" s="122">
        <v>10979797.45</v>
      </c>
      <c r="I258" s="122"/>
      <c r="J258" s="122"/>
      <c r="K258" s="122"/>
      <c r="L258" s="122"/>
    </row>
    <row r="259" ht="22.8" customHeight="1" spans="1:12">
      <c r="A259" s="129" t="s">
        <v>311</v>
      </c>
      <c r="B259" s="129" t="s">
        <v>315</v>
      </c>
      <c r="C259" s="129" t="s">
        <v>315</v>
      </c>
      <c r="D259" s="125" t="s">
        <v>470</v>
      </c>
      <c r="E259" s="133" t="s">
        <v>319</v>
      </c>
      <c r="F259" s="126">
        <v>8472758.89</v>
      </c>
      <c r="G259" s="126">
        <v>8472758.89</v>
      </c>
      <c r="H259" s="127">
        <v>8472758.89</v>
      </c>
      <c r="I259" s="127"/>
      <c r="J259" s="127"/>
      <c r="K259" s="127"/>
      <c r="L259" s="127"/>
    </row>
    <row r="260" ht="22.8" customHeight="1" spans="1:12">
      <c r="A260" s="129" t="s">
        <v>340</v>
      </c>
      <c r="B260" s="129" t="s">
        <v>326</v>
      </c>
      <c r="C260" s="129" t="s">
        <v>326</v>
      </c>
      <c r="D260" s="125" t="s">
        <v>478</v>
      </c>
      <c r="E260" s="133" t="s">
        <v>342</v>
      </c>
      <c r="F260" s="126">
        <v>1114239.36</v>
      </c>
      <c r="G260" s="126">
        <v>1114239.36</v>
      </c>
      <c r="H260" s="127">
        <v>1114239.36</v>
      </c>
      <c r="I260" s="127"/>
      <c r="J260" s="127"/>
      <c r="K260" s="127"/>
      <c r="L260" s="127"/>
    </row>
    <row r="261" ht="22.8" customHeight="1" spans="1:12">
      <c r="A261" s="129" t="s">
        <v>343</v>
      </c>
      <c r="B261" s="129" t="s">
        <v>344</v>
      </c>
      <c r="C261" s="129" t="s">
        <v>315</v>
      </c>
      <c r="D261" s="125" t="s">
        <v>481</v>
      </c>
      <c r="E261" s="133" t="s">
        <v>351</v>
      </c>
      <c r="F261" s="126">
        <v>557119.68</v>
      </c>
      <c r="G261" s="126">
        <v>557119.68</v>
      </c>
      <c r="H261" s="127">
        <v>557119.68</v>
      </c>
      <c r="I261" s="127"/>
      <c r="J261" s="127"/>
      <c r="K261" s="127"/>
      <c r="L261" s="127"/>
    </row>
    <row r="262" ht="22.8" customHeight="1" spans="1:12">
      <c r="A262" s="129" t="s">
        <v>347</v>
      </c>
      <c r="B262" s="129" t="s">
        <v>315</v>
      </c>
      <c r="C262" s="129" t="s">
        <v>312</v>
      </c>
      <c r="D262" s="125" t="s">
        <v>480</v>
      </c>
      <c r="E262" s="133" t="s">
        <v>349</v>
      </c>
      <c r="F262" s="126">
        <v>835679.52</v>
      </c>
      <c r="G262" s="126">
        <v>835679.52</v>
      </c>
      <c r="H262" s="127">
        <v>835679.52</v>
      </c>
      <c r="I262" s="127"/>
      <c r="J262" s="127"/>
      <c r="K262" s="127"/>
      <c r="L262" s="127"/>
    </row>
    <row r="263" ht="22.8" customHeight="1" spans="1:12">
      <c r="A263" s="133"/>
      <c r="B263" s="133"/>
      <c r="C263" s="133"/>
      <c r="D263" s="124" t="s">
        <v>253</v>
      </c>
      <c r="E263" s="124" t="s">
        <v>254</v>
      </c>
      <c r="F263" s="122">
        <v>7052735.68</v>
      </c>
      <c r="G263" s="122">
        <v>7052735.68</v>
      </c>
      <c r="H263" s="122">
        <v>7052735.68</v>
      </c>
      <c r="I263" s="122"/>
      <c r="J263" s="122"/>
      <c r="K263" s="122"/>
      <c r="L263" s="122"/>
    </row>
    <row r="264" ht="22.8" customHeight="1" spans="1:12">
      <c r="A264" s="129" t="s">
        <v>311</v>
      </c>
      <c r="B264" s="129" t="s">
        <v>315</v>
      </c>
      <c r="C264" s="129" t="s">
        <v>315</v>
      </c>
      <c r="D264" s="125" t="s">
        <v>470</v>
      </c>
      <c r="E264" s="133" t="s">
        <v>319</v>
      </c>
      <c r="F264" s="126">
        <v>5469792.64</v>
      </c>
      <c r="G264" s="126">
        <v>5469792.64</v>
      </c>
      <c r="H264" s="127">
        <v>5469792.64</v>
      </c>
      <c r="I264" s="127"/>
      <c r="J264" s="127"/>
      <c r="K264" s="127"/>
      <c r="L264" s="127"/>
    </row>
    <row r="265" ht="22.8" customHeight="1" spans="1:12">
      <c r="A265" s="129" t="s">
        <v>340</v>
      </c>
      <c r="B265" s="129" t="s">
        <v>326</v>
      </c>
      <c r="C265" s="129" t="s">
        <v>326</v>
      </c>
      <c r="D265" s="125" t="s">
        <v>478</v>
      </c>
      <c r="E265" s="133" t="s">
        <v>342</v>
      </c>
      <c r="F265" s="126">
        <v>703530.24</v>
      </c>
      <c r="G265" s="126">
        <v>703530.24</v>
      </c>
      <c r="H265" s="127">
        <v>703530.24</v>
      </c>
      <c r="I265" s="127"/>
      <c r="J265" s="127"/>
      <c r="K265" s="127"/>
      <c r="L265" s="127"/>
    </row>
    <row r="266" ht="22.8" customHeight="1" spans="1:12">
      <c r="A266" s="129" t="s">
        <v>343</v>
      </c>
      <c r="B266" s="129" t="s">
        <v>344</v>
      </c>
      <c r="C266" s="129" t="s">
        <v>315</v>
      </c>
      <c r="D266" s="125" t="s">
        <v>481</v>
      </c>
      <c r="E266" s="133" t="s">
        <v>351</v>
      </c>
      <c r="F266" s="126">
        <v>351765.12</v>
      </c>
      <c r="G266" s="126">
        <v>351765.12</v>
      </c>
      <c r="H266" s="127">
        <v>351765.12</v>
      </c>
      <c r="I266" s="127"/>
      <c r="J266" s="127"/>
      <c r="K266" s="127"/>
      <c r="L266" s="127"/>
    </row>
    <row r="267" ht="22.8" customHeight="1" spans="1:12">
      <c r="A267" s="129" t="s">
        <v>347</v>
      </c>
      <c r="B267" s="129" t="s">
        <v>315</v>
      </c>
      <c r="C267" s="129" t="s">
        <v>312</v>
      </c>
      <c r="D267" s="125" t="s">
        <v>480</v>
      </c>
      <c r="E267" s="133" t="s">
        <v>349</v>
      </c>
      <c r="F267" s="126">
        <v>527647.68</v>
      </c>
      <c r="G267" s="126">
        <v>527647.68</v>
      </c>
      <c r="H267" s="127">
        <v>527647.68</v>
      </c>
      <c r="I267" s="127"/>
      <c r="J267" s="127"/>
      <c r="K267" s="127"/>
      <c r="L267" s="127"/>
    </row>
    <row r="268" ht="22.8" customHeight="1" spans="1:12">
      <c r="A268" s="133"/>
      <c r="B268" s="133"/>
      <c r="C268" s="133"/>
      <c r="D268" s="124" t="s">
        <v>255</v>
      </c>
      <c r="E268" s="124" t="s">
        <v>256</v>
      </c>
      <c r="F268" s="122">
        <v>78230.6</v>
      </c>
      <c r="G268" s="122">
        <v>78230.6</v>
      </c>
      <c r="H268" s="122">
        <v>78230.6</v>
      </c>
      <c r="I268" s="122"/>
      <c r="J268" s="122"/>
      <c r="K268" s="122"/>
      <c r="L268" s="122"/>
    </row>
    <row r="269" ht="22.8" customHeight="1" spans="1:12">
      <c r="A269" s="129" t="s">
        <v>311</v>
      </c>
      <c r="B269" s="129" t="s">
        <v>315</v>
      </c>
      <c r="C269" s="129" t="s">
        <v>315</v>
      </c>
      <c r="D269" s="125" t="s">
        <v>470</v>
      </c>
      <c r="E269" s="133" t="s">
        <v>319</v>
      </c>
      <c r="F269" s="126">
        <v>59857.64</v>
      </c>
      <c r="G269" s="126">
        <v>59857.64</v>
      </c>
      <c r="H269" s="127">
        <v>59857.64</v>
      </c>
      <c r="I269" s="127"/>
      <c r="J269" s="127"/>
      <c r="K269" s="127"/>
      <c r="L269" s="127"/>
    </row>
    <row r="270" ht="22.8" customHeight="1" spans="1:12">
      <c r="A270" s="129" t="s">
        <v>340</v>
      </c>
      <c r="B270" s="129" t="s">
        <v>326</v>
      </c>
      <c r="C270" s="129" t="s">
        <v>326</v>
      </c>
      <c r="D270" s="125" t="s">
        <v>478</v>
      </c>
      <c r="E270" s="133" t="s">
        <v>342</v>
      </c>
      <c r="F270" s="126">
        <v>8165.76</v>
      </c>
      <c r="G270" s="126">
        <v>8165.76</v>
      </c>
      <c r="H270" s="127">
        <v>8165.76</v>
      </c>
      <c r="I270" s="127"/>
      <c r="J270" s="127"/>
      <c r="K270" s="127"/>
      <c r="L270" s="127"/>
    </row>
    <row r="271" ht="22.8" customHeight="1" spans="1:12">
      <c r="A271" s="129" t="s">
        <v>343</v>
      </c>
      <c r="B271" s="129" t="s">
        <v>344</v>
      </c>
      <c r="C271" s="129" t="s">
        <v>315</v>
      </c>
      <c r="D271" s="125" t="s">
        <v>481</v>
      </c>
      <c r="E271" s="133" t="s">
        <v>351</v>
      </c>
      <c r="F271" s="126">
        <v>4082.88</v>
      </c>
      <c r="G271" s="126">
        <v>4082.88</v>
      </c>
      <c r="H271" s="127">
        <v>4082.88</v>
      </c>
      <c r="I271" s="127"/>
      <c r="J271" s="127"/>
      <c r="K271" s="127"/>
      <c r="L271" s="127"/>
    </row>
    <row r="272" ht="22.8" customHeight="1" spans="1:12">
      <c r="A272" s="129" t="s">
        <v>347</v>
      </c>
      <c r="B272" s="129" t="s">
        <v>315</v>
      </c>
      <c r="C272" s="129" t="s">
        <v>312</v>
      </c>
      <c r="D272" s="125" t="s">
        <v>480</v>
      </c>
      <c r="E272" s="133" t="s">
        <v>349</v>
      </c>
      <c r="F272" s="126">
        <v>6124.32</v>
      </c>
      <c r="G272" s="126">
        <v>6124.32</v>
      </c>
      <c r="H272" s="127">
        <v>6124.32</v>
      </c>
      <c r="I272" s="127"/>
      <c r="J272" s="127"/>
      <c r="K272" s="127"/>
      <c r="L272" s="127"/>
    </row>
    <row r="273" ht="22.8" customHeight="1" spans="1:12">
      <c r="A273" s="133"/>
      <c r="B273" s="133"/>
      <c r="C273" s="133"/>
      <c r="D273" s="124" t="s">
        <v>257</v>
      </c>
      <c r="E273" s="124" t="s">
        <v>258</v>
      </c>
      <c r="F273" s="122">
        <v>6972663.42</v>
      </c>
      <c r="G273" s="122">
        <v>6972663.42</v>
      </c>
      <c r="H273" s="122">
        <v>6972663.42</v>
      </c>
      <c r="I273" s="122"/>
      <c r="J273" s="122"/>
      <c r="K273" s="122"/>
      <c r="L273" s="122"/>
    </row>
    <row r="274" ht="22.8" customHeight="1" spans="1:12">
      <c r="A274" s="129" t="s">
        <v>311</v>
      </c>
      <c r="B274" s="129" t="s">
        <v>315</v>
      </c>
      <c r="C274" s="129" t="s">
        <v>320</v>
      </c>
      <c r="D274" s="125" t="s">
        <v>471</v>
      </c>
      <c r="E274" s="133" t="s">
        <v>322</v>
      </c>
      <c r="F274" s="126">
        <v>5361895.26</v>
      </c>
      <c r="G274" s="126">
        <v>5361895.26</v>
      </c>
      <c r="H274" s="127">
        <v>5361895.26</v>
      </c>
      <c r="I274" s="127"/>
      <c r="J274" s="127"/>
      <c r="K274" s="127"/>
      <c r="L274" s="127"/>
    </row>
    <row r="275" ht="22.8" customHeight="1" spans="1:12">
      <c r="A275" s="129" t="s">
        <v>340</v>
      </c>
      <c r="B275" s="129" t="s">
        <v>326</v>
      </c>
      <c r="C275" s="129" t="s">
        <v>326</v>
      </c>
      <c r="D275" s="125" t="s">
        <v>478</v>
      </c>
      <c r="E275" s="133" t="s">
        <v>342</v>
      </c>
      <c r="F275" s="126">
        <v>715896.96</v>
      </c>
      <c r="G275" s="126">
        <v>715896.96</v>
      </c>
      <c r="H275" s="127">
        <v>715896.96</v>
      </c>
      <c r="I275" s="127"/>
      <c r="J275" s="127"/>
      <c r="K275" s="127"/>
      <c r="L275" s="127"/>
    </row>
    <row r="276" ht="22.8" customHeight="1" spans="1:12">
      <c r="A276" s="129" t="s">
        <v>343</v>
      </c>
      <c r="B276" s="129" t="s">
        <v>344</v>
      </c>
      <c r="C276" s="129" t="s">
        <v>315</v>
      </c>
      <c r="D276" s="125" t="s">
        <v>481</v>
      </c>
      <c r="E276" s="133" t="s">
        <v>351</v>
      </c>
      <c r="F276" s="126">
        <v>357948.48</v>
      </c>
      <c r="G276" s="126">
        <v>357948.48</v>
      </c>
      <c r="H276" s="127">
        <v>357948.48</v>
      </c>
      <c r="I276" s="127"/>
      <c r="J276" s="127"/>
      <c r="K276" s="127"/>
      <c r="L276" s="127"/>
    </row>
    <row r="277" ht="22.8" customHeight="1" spans="1:12">
      <c r="A277" s="129" t="s">
        <v>347</v>
      </c>
      <c r="B277" s="129" t="s">
        <v>315</v>
      </c>
      <c r="C277" s="129" t="s">
        <v>312</v>
      </c>
      <c r="D277" s="125" t="s">
        <v>480</v>
      </c>
      <c r="E277" s="133" t="s">
        <v>349</v>
      </c>
      <c r="F277" s="126">
        <v>536922.72</v>
      </c>
      <c r="G277" s="126">
        <v>536922.72</v>
      </c>
      <c r="H277" s="127">
        <v>536922.72</v>
      </c>
      <c r="I277" s="127"/>
      <c r="J277" s="127"/>
      <c r="K277" s="127"/>
      <c r="L277" s="127"/>
    </row>
    <row r="278" ht="22.8" customHeight="1" spans="1:12">
      <c r="A278" s="133"/>
      <c r="B278" s="133"/>
      <c r="C278" s="133"/>
      <c r="D278" s="124" t="s">
        <v>259</v>
      </c>
      <c r="E278" s="124" t="s">
        <v>260</v>
      </c>
      <c r="F278" s="122">
        <v>9311044.49</v>
      </c>
      <c r="G278" s="122">
        <v>9311044.49</v>
      </c>
      <c r="H278" s="122">
        <v>9311044.49</v>
      </c>
      <c r="I278" s="122"/>
      <c r="J278" s="122"/>
      <c r="K278" s="122"/>
      <c r="L278" s="122"/>
    </row>
    <row r="279" ht="22.8" customHeight="1" spans="1:12">
      <c r="A279" s="129" t="s">
        <v>311</v>
      </c>
      <c r="B279" s="129" t="s">
        <v>315</v>
      </c>
      <c r="C279" s="129" t="s">
        <v>315</v>
      </c>
      <c r="D279" s="125" t="s">
        <v>470</v>
      </c>
      <c r="E279" s="133" t="s">
        <v>319</v>
      </c>
      <c r="F279" s="126">
        <v>7184070.89</v>
      </c>
      <c r="G279" s="126">
        <v>7184070.89</v>
      </c>
      <c r="H279" s="127">
        <v>7184070.89</v>
      </c>
      <c r="I279" s="127"/>
      <c r="J279" s="127"/>
      <c r="K279" s="127"/>
      <c r="L279" s="127"/>
    </row>
    <row r="280" ht="22.8" customHeight="1" spans="1:12">
      <c r="A280" s="129" t="s">
        <v>340</v>
      </c>
      <c r="B280" s="129" t="s">
        <v>326</v>
      </c>
      <c r="C280" s="129" t="s">
        <v>326</v>
      </c>
      <c r="D280" s="125" t="s">
        <v>478</v>
      </c>
      <c r="E280" s="133" t="s">
        <v>342</v>
      </c>
      <c r="F280" s="126">
        <v>945321.6</v>
      </c>
      <c r="G280" s="126">
        <v>945321.6</v>
      </c>
      <c r="H280" s="127">
        <v>945321.6</v>
      </c>
      <c r="I280" s="127"/>
      <c r="J280" s="127"/>
      <c r="K280" s="127"/>
      <c r="L280" s="127"/>
    </row>
    <row r="281" ht="22.8" customHeight="1" spans="1:12">
      <c r="A281" s="129" t="s">
        <v>343</v>
      </c>
      <c r="B281" s="129" t="s">
        <v>344</v>
      </c>
      <c r="C281" s="129" t="s">
        <v>315</v>
      </c>
      <c r="D281" s="125" t="s">
        <v>481</v>
      </c>
      <c r="E281" s="133" t="s">
        <v>351</v>
      </c>
      <c r="F281" s="126">
        <v>472660.8</v>
      </c>
      <c r="G281" s="126">
        <v>472660.8</v>
      </c>
      <c r="H281" s="127">
        <v>472660.8</v>
      </c>
      <c r="I281" s="127"/>
      <c r="J281" s="127"/>
      <c r="K281" s="127"/>
      <c r="L281" s="127"/>
    </row>
    <row r="282" ht="22.8" customHeight="1" spans="1:12">
      <c r="A282" s="129" t="s">
        <v>347</v>
      </c>
      <c r="B282" s="129" t="s">
        <v>315</v>
      </c>
      <c r="C282" s="129" t="s">
        <v>312</v>
      </c>
      <c r="D282" s="125" t="s">
        <v>480</v>
      </c>
      <c r="E282" s="133" t="s">
        <v>349</v>
      </c>
      <c r="F282" s="126">
        <v>708991.2</v>
      </c>
      <c r="G282" s="126">
        <v>708991.2</v>
      </c>
      <c r="H282" s="127">
        <v>708991.2</v>
      </c>
      <c r="I282" s="127"/>
      <c r="J282" s="127"/>
      <c r="K282" s="127"/>
      <c r="L282" s="127"/>
    </row>
    <row r="283" ht="22.8" customHeight="1" spans="1:12">
      <c r="A283" s="133"/>
      <c r="B283" s="133"/>
      <c r="C283" s="133"/>
      <c r="D283" s="124" t="s">
        <v>261</v>
      </c>
      <c r="E283" s="124" t="s">
        <v>262</v>
      </c>
      <c r="F283" s="122">
        <v>4906551.83</v>
      </c>
      <c r="G283" s="122">
        <v>4906551.83</v>
      </c>
      <c r="H283" s="122">
        <v>4906551.83</v>
      </c>
      <c r="I283" s="122"/>
      <c r="J283" s="122"/>
      <c r="K283" s="122"/>
      <c r="L283" s="122"/>
    </row>
    <row r="284" ht="22.8" customHeight="1" spans="1:12">
      <c r="A284" s="129" t="s">
        <v>311</v>
      </c>
      <c r="B284" s="129" t="s">
        <v>315</v>
      </c>
      <c r="C284" s="129" t="s">
        <v>315</v>
      </c>
      <c r="D284" s="125" t="s">
        <v>470</v>
      </c>
      <c r="E284" s="133" t="s">
        <v>319</v>
      </c>
      <c r="F284" s="126">
        <v>3791844.95</v>
      </c>
      <c r="G284" s="126">
        <v>3791844.95</v>
      </c>
      <c r="H284" s="127">
        <v>3791844.95</v>
      </c>
      <c r="I284" s="127"/>
      <c r="J284" s="127"/>
      <c r="K284" s="127"/>
      <c r="L284" s="127"/>
    </row>
    <row r="285" ht="22.8" customHeight="1" spans="1:12">
      <c r="A285" s="129" t="s">
        <v>340</v>
      </c>
      <c r="B285" s="129" t="s">
        <v>326</v>
      </c>
      <c r="C285" s="129" t="s">
        <v>326</v>
      </c>
      <c r="D285" s="125" t="s">
        <v>478</v>
      </c>
      <c r="E285" s="133" t="s">
        <v>342</v>
      </c>
      <c r="F285" s="126">
        <v>495425.28</v>
      </c>
      <c r="G285" s="126">
        <v>495425.28</v>
      </c>
      <c r="H285" s="127">
        <v>495425.28</v>
      </c>
      <c r="I285" s="127"/>
      <c r="J285" s="127"/>
      <c r="K285" s="127"/>
      <c r="L285" s="127"/>
    </row>
    <row r="286" ht="22.8" customHeight="1" spans="1:12">
      <c r="A286" s="129" t="s">
        <v>343</v>
      </c>
      <c r="B286" s="129" t="s">
        <v>344</v>
      </c>
      <c r="C286" s="129" t="s">
        <v>315</v>
      </c>
      <c r="D286" s="125" t="s">
        <v>481</v>
      </c>
      <c r="E286" s="133" t="s">
        <v>351</v>
      </c>
      <c r="F286" s="126">
        <v>247712.64</v>
      </c>
      <c r="G286" s="126">
        <v>247712.64</v>
      </c>
      <c r="H286" s="127">
        <v>247712.64</v>
      </c>
      <c r="I286" s="127"/>
      <c r="J286" s="127"/>
      <c r="K286" s="127"/>
      <c r="L286" s="127"/>
    </row>
    <row r="287" ht="22.8" customHeight="1" spans="1:12">
      <c r="A287" s="129" t="s">
        <v>347</v>
      </c>
      <c r="B287" s="129" t="s">
        <v>315</v>
      </c>
      <c r="C287" s="129" t="s">
        <v>312</v>
      </c>
      <c r="D287" s="125" t="s">
        <v>480</v>
      </c>
      <c r="E287" s="133" t="s">
        <v>349</v>
      </c>
      <c r="F287" s="126">
        <v>371568.96</v>
      </c>
      <c r="G287" s="126">
        <v>371568.96</v>
      </c>
      <c r="H287" s="127">
        <v>371568.96</v>
      </c>
      <c r="I287" s="127"/>
      <c r="J287" s="127"/>
      <c r="K287" s="127"/>
      <c r="L287" s="127"/>
    </row>
    <row r="288" ht="22.8" customHeight="1" spans="1:12">
      <c r="A288" s="133"/>
      <c r="B288" s="133"/>
      <c r="C288" s="133"/>
      <c r="D288" s="124" t="s">
        <v>263</v>
      </c>
      <c r="E288" s="124" t="s">
        <v>264</v>
      </c>
      <c r="F288" s="122">
        <v>6909870.7</v>
      </c>
      <c r="G288" s="122">
        <v>6909870.7</v>
      </c>
      <c r="H288" s="122">
        <v>6909870.7</v>
      </c>
      <c r="I288" s="122"/>
      <c r="J288" s="122"/>
      <c r="K288" s="122"/>
      <c r="L288" s="122"/>
    </row>
    <row r="289" ht="22.8" customHeight="1" spans="1:12">
      <c r="A289" s="129" t="s">
        <v>311</v>
      </c>
      <c r="B289" s="129" t="s">
        <v>315</v>
      </c>
      <c r="C289" s="129" t="s">
        <v>320</v>
      </c>
      <c r="D289" s="125" t="s">
        <v>471</v>
      </c>
      <c r="E289" s="133" t="s">
        <v>322</v>
      </c>
      <c r="F289" s="126">
        <v>5344298.38</v>
      </c>
      <c r="G289" s="126">
        <v>5344298.38</v>
      </c>
      <c r="H289" s="127">
        <v>5344298.38</v>
      </c>
      <c r="I289" s="127"/>
      <c r="J289" s="127"/>
      <c r="K289" s="127"/>
      <c r="L289" s="127"/>
    </row>
    <row r="290" ht="22.8" customHeight="1" spans="1:12">
      <c r="A290" s="129" t="s">
        <v>340</v>
      </c>
      <c r="B290" s="129" t="s">
        <v>326</v>
      </c>
      <c r="C290" s="129" t="s">
        <v>326</v>
      </c>
      <c r="D290" s="125" t="s">
        <v>478</v>
      </c>
      <c r="E290" s="133" t="s">
        <v>342</v>
      </c>
      <c r="F290" s="126">
        <v>695809.92</v>
      </c>
      <c r="G290" s="126">
        <v>695809.92</v>
      </c>
      <c r="H290" s="127">
        <v>695809.92</v>
      </c>
      <c r="I290" s="127"/>
      <c r="J290" s="127"/>
      <c r="K290" s="127"/>
      <c r="L290" s="127"/>
    </row>
    <row r="291" ht="22.8" customHeight="1" spans="1:12">
      <c r="A291" s="129" t="s">
        <v>343</v>
      </c>
      <c r="B291" s="129" t="s">
        <v>344</v>
      </c>
      <c r="C291" s="129" t="s">
        <v>315</v>
      </c>
      <c r="D291" s="125" t="s">
        <v>481</v>
      </c>
      <c r="E291" s="133" t="s">
        <v>351</v>
      </c>
      <c r="F291" s="126">
        <v>347904.96</v>
      </c>
      <c r="G291" s="126">
        <v>347904.96</v>
      </c>
      <c r="H291" s="127">
        <v>347904.96</v>
      </c>
      <c r="I291" s="127"/>
      <c r="J291" s="127"/>
      <c r="K291" s="127"/>
      <c r="L291" s="127"/>
    </row>
    <row r="292" ht="22.8" customHeight="1" spans="1:12">
      <c r="A292" s="129" t="s">
        <v>347</v>
      </c>
      <c r="B292" s="129" t="s">
        <v>315</v>
      </c>
      <c r="C292" s="129" t="s">
        <v>312</v>
      </c>
      <c r="D292" s="125" t="s">
        <v>480</v>
      </c>
      <c r="E292" s="133" t="s">
        <v>349</v>
      </c>
      <c r="F292" s="126">
        <v>521857.44</v>
      </c>
      <c r="G292" s="126">
        <v>521857.44</v>
      </c>
      <c r="H292" s="127">
        <v>521857.44</v>
      </c>
      <c r="I292" s="127"/>
      <c r="J292" s="127"/>
      <c r="K292" s="127"/>
      <c r="L292" s="127"/>
    </row>
    <row r="293" ht="22.8" customHeight="1" spans="1:12">
      <c r="A293" s="133"/>
      <c r="B293" s="133"/>
      <c r="C293" s="133"/>
      <c r="D293" s="124" t="s">
        <v>265</v>
      </c>
      <c r="E293" s="124" t="s">
        <v>266</v>
      </c>
      <c r="F293" s="122">
        <v>7890344.67</v>
      </c>
      <c r="G293" s="122">
        <v>7890344.67</v>
      </c>
      <c r="H293" s="122">
        <v>7890344.67</v>
      </c>
      <c r="I293" s="122"/>
      <c r="J293" s="122"/>
      <c r="K293" s="122"/>
      <c r="L293" s="122"/>
    </row>
    <row r="294" ht="22.8" customHeight="1" spans="1:12">
      <c r="A294" s="129" t="s">
        <v>311</v>
      </c>
      <c r="B294" s="129" t="s">
        <v>315</v>
      </c>
      <c r="C294" s="129" t="s">
        <v>315</v>
      </c>
      <c r="D294" s="125" t="s">
        <v>470</v>
      </c>
      <c r="E294" s="133" t="s">
        <v>319</v>
      </c>
      <c r="F294" s="126">
        <v>5916113.31</v>
      </c>
      <c r="G294" s="126">
        <v>5916113.31</v>
      </c>
      <c r="H294" s="127">
        <v>5916113.31</v>
      </c>
      <c r="I294" s="127"/>
      <c r="J294" s="127"/>
      <c r="K294" s="127"/>
      <c r="L294" s="127"/>
    </row>
    <row r="295" ht="22.8" customHeight="1" spans="1:12">
      <c r="A295" s="129" t="s">
        <v>340</v>
      </c>
      <c r="B295" s="129" t="s">
        <v>326</v>
      </c>
      <c r="C295" s="129" t="s">
        <v>326</v>
      </c>
      <c r="D295" s="125" t="s">
        <v>478</v>
      </c>
      <c r="E295" s="133" t="s">
        <v>342</v>
      </c>
      <c r="F295" s="126">
        <v>877436.16</v>
      </c>
      <c r="G295" s="126">
        <v>877436.16</v>
      </c>
      <c r="H295" s="127">
        <v>877436.16</v>
      </c>
      <c r="I295" s="127"/>
      <c r="J295" s="127"/>
      <c r="K295" s="127"/>
      <c r="L295" s="127"/>
    </row>
    <row r="296" ht="22.8" customHeight="1" spans="1:12">
      <c r="A296" s="129" t="s">
        <v>343</v>
      </c>
      <c r="B296" s="129" t="s">
        <v>344</v>
      </c>
      <c r="C296" s="129" t="s">
        <v>315</v>
      </c>
      <c r="D296" s="125" t="s">
        <v>481</v>
      </c>
      <c r="E296" s="133" t="s">
        <v>351</v>
      </c>
      <c r="F296" s="126">
        <v>438718.08</v>
      </c>
      <c r="G296" s="126">
        <v>438718.08</v>
      </c>
      <c r="H296" s="127">
        <v>438718.08</v>
      </c>
      <c r="I296" s="127"/>
      <c r="J296" s="127"/>
      <c r="K296" s="127"/>
      <c r="L296" s="127"/>
    </row>
    <row r="297" ht="22.8" customHeight="1" spans="1:12">
      <c r="A297" s="129" t="s">
        <v>347</v>
      </c>
      <c r="B297" s="129" t="s">
        <v>315</v>
      </c>
      <c r="C297" s="129" t="s">
        <v>312</v>
      </c>
      <c r="D297" s="125" t="s">
        <v>480</v>
      </c>
      <c r="E297" s="133" t="s">
        <v>349</v>
      </c>
      <c r="F297" s="126">
        <v>658077.12</v>
      </c>
      <c r="G297" s="126">
        <v>658077.12</v>
      </c>
      <c r="H297" s="127">
        <v>658077.12</v>
      </c>
      <c r="I297" s="127"/>
      <c r="J297" s="127"/>
      <c r="K297" s="127"/>
      <c r="L297" s="127"/>
    </row>
    <row r="298" ht="22.8" customHeight="1" spans="1:12">
      <c r="A298" s="133"/>
      <c r="B298" s="133"/>
      <c r="C298" s="133"/>
      <c r="D298" s="124" t="s">
        <v>267</v>
      </c>
      <c r="E298" s="124" t="s">
        <v>268</v>
      </c>
      <c r="F298" s="122">
        <v>3189705.7</v>
      </c>
      <c r="G298" s="122">
        <v>3189705.7</v>
      </c>
      <c r="H298" s="122">
        <v>3189705.7</v>
      </c>
      <c r="I298" s="122"/>
      <c r="J298" s="122"/>
      <c r="K298" s="122"/>
      <c r="L298" s="122"/>
    </row>
    <row r="299" ht="22.8" customHeight="1" spans="1:12">
      <c r="A299" s="129" t="s">
        <v>311</v>
      </c>
      <c r="B299" s="129" t="s">
        <v>315</v>
      </c>
      <c r="C299" s="129" t="s">
        <v>315</v>
      </c>
      <c r="D299" s="125" t="s">
        <v>470</v>
      </c>
      <c r="E299" s="133" t="s">
        <v>319</v>
      </c>
      <c r="F299" s="126">
        <v>2411703.94</v>
      </c>
      <c r="G299" s="126">
        <v>2411703.94</v>
      </c>
      <c r="H299" s="127">
        <v>2411703.94</v>
      </c>
      <c r="I299" s="127"/>
      <c r="J299" s="127"/>
      <c r="K299" s="127"/>
      <c r="L299" s="127"/>
    </row>
    <row r="300" ht="22.8" customHeight="1" spans="1:12">
      <c r="A300" s="129" t="s">
        <v>340</v>
      </c>
      <c r="B300" s="129" t="s">
        <v>326</v>
      </c>
      <c r="C300" s="129" t="s">
        <v>326</v>
      </c>
      <c r="D300" s="125" t="s">
        <v>478</v>
      </c>
      <c r="E300" s="133" t="s">
        <v>342</v>
      </c>
      <c r="F300" s="126">
        <v>345778.56</v>
      </c>
      <c r="G300" s="126">
        <v>345778.56</v>
      </c>
      <c r="H300" s="127">
        <v>345778.56</v>
      </c>
      <c r="I300" s="127"/>
      <c r="J300" s="127"/>
      <c r="K300" s="127"/>
      <c r="L300" s="127"/>
    </row>
    <row r="301" ht="22.8" customHeight="1" spans="1:12">
      <c r="A301" s="129" t="s">
        <v>343</v>
      </c>
      <c r="B301" s="129" t="s">
        <v>344</v>
      </c>
      <c r="C301" s="129" t="s">
        <v>315</v>
      </c>
      <c r="D301" s="125" t="s">
        <v>481</v>
      </c>
      <c r="E301" s="133" t="s">
        <v>351</v>
      </c>
      <c r="F301" s="126">
        <v>172889.28</v>
      </c>
      <c r="G301" s="126">
        <v>172889.28</v>
      </c>
      <c r="H301" s="127">
        <v>172889.28</v>
      </c>
      <c r="I301" s="127"/>
      <c r="J301" s="127"/>
      <c r="K301" s="127"/>
      <c r="L301" s="127"/>
    </row>
    <row r="302" ht="22.8" customHeight="1" spans="1:12">
      <c r="A302" s="129" t="s">
        <v>347</v>
      </c>
      <c r="B302" s="129" t="s">
        <v>315</v>
      </c>
      <c r="C302" s="129" t="s">
        <v>312</v>
      </c>
      <c r="D302" s="125" t="s">
        <v>480</v>
      </c>
      <c r="E302" s="133" t="s">
        <v>349</v>
      </c>
      <c r="F302" s="126">
        <v>259333.92</v>
      </c>
      <c r="G302" s="126">
        <v>259333.92</v>
      </c>
      <c r="H302" s="127">
        <v>259333.92</v>
      </c>
      <c r="I302" s="127"/>
      <c r="J302" s="127"/>
      <c r="K302" s="127"/>
      <c r="L302" s="127"/>
    </row>
    <row r="303" ht="22.8" customHeight="1" spans="1:12">
      <c r="A303" s="133"/>
      <c r="B303" s="133"/>
      <c r="C303" s="133"/>
      <c r="D303" s="124" t="s">
        <v>269</v>
      </c>
      <c r="E303" s="124" t="s">
        <v>270</v>
      </c>
      <c r="F303" s="122">
        <v>4753111</v>
      </c>
      <c r="G303" s="122">
        <v>4753111</v>
      </c>
      <c r="H303" s="122">
        <v>4753111</v>
      </c>
      <c r="I303" s="122"/>
      <c r="J303" s="122"/>
      <c r="K303" s="122"/>
      <c r="L303" s="122"/>
    </row>
    <row r="304" ht="22.8" customHeight="1" spans="1:12">
      <c r="A304" s="129" t="s">
        <v>311</v>
      </c>
      <c r="B304" s="129" t="s">
        <v>315</v>
      </c>
      <c r="C304" s="129" t="s">
        <v>315</v>
      </c>
      <c r="D304" s="125" t="s">
        <v>470</v>
      </c>
      <c r="E304" s="133" t="s">
        <v>319</v>
      </c>
      <c r="F304" s="126">
        <v>3697963.96</v>
      </c>
      <c r="G304" s="126">
        <v>3697963.96</v>
      </c>
      <c r="H304" s="127">
        <v>3697963.96</v>
      </c>
      <c r="I304" s="127"/>
      <c r="J304" s="127"/>
      <c r="K304" s="127"/>
      <c r="L304" s="127"/>
    </row>
    <row r="305" ht="22.8" customHeight="1" spans="1:12">
      <c r="A305" s="129" t="s">
        <v>340</v>
      </c>
      <c r="B305" s="129" t="s">
        <v>326</v>
      </c>
      <c r="C305" s="129" t="s">
        <v>326</v>
      </c>
      <c r="D305" s="125" t="s">
        <v>478</v>
      </c>
      <c r="E305" s="133" t="s">
        <v>342</v>
      </c>
      <c r="F305" s="126">
        <v>468954.24</v>
      </c>
      <c r="G305" s="126">
        <v>468954.24</v>
      </c>
      <c r="H305" s="127">
        <v>468954.24</v>
      </c>
      <c r="I305" s="127"/>
      <c r="J305" s="127"/>
      <c r="K305" s="127"/>
      <c r="L305" s="127"/>
    </row>
    <row r="306" ht="22.8" customHeight="1" spans="1:12">
      <c r="A306" s="129" t="s">
        <v>343</v>
      </c>
      <c r="B306" s="129" t="s">
        <v>344</v>
      </c>
      <c r="C306" s="129" t="s">
        <v>315</v>
      </c>
      <c r="D306" s="125" t="s">
        <v>481</v>
      </c>
      <c r="E306" s="133" t="s">
        <v>351</v>
      </c>
      <c r="F306" s="126">
        <v>234477.12</v>
      </c>
      <c r="G306" s="126">
        <v>234477.12</v>
      </c>
      <c r="H306" s="127">
        <v>234477.12</v>
      </c>
      <c r="I306" s="127"/>
      <c r="J306" s="127"/>
      <c r="K306" s="127"/>
      <c r="L306" s="127"/>
    </row>
    <row r="307" ht="22.8" customHeight="1" spans="1:12">
      <c r="A307" s="129" t="s">
        <v>347</v>
      </c>
      <c r="B307" s="129" t="s">
        <v>315</v>
      </c>
      <c r="C307" s="129" t="s">
        <v>312</v>
      </c>
      <c r="D307" s="125" t="s">
        <v>480</v>
      </c>
      <c r="E307" s="133" t="s">
        <v>349</v>
      </c>
      <c r="F307" s="126">
        <v>351715.68</v>
      </c>
      <c r="G307" s="126">
        <v>351715.68</v>
      </c>
      <c r="H307" s="127">
        <v>351715.68</v>
      </c>
      <c r="I307" s="127"/>
      <c r="J307" s="127"/>
      <c r="K307" s="127"/>
      <c r="L307" s="127"/>
    </row>
    <row r="308" ht="22.8" customHeight="1" spans="1:12">
      <c r="A308" s="133"/>
      <c r="B308" s="133"/>
      <c r="C308" s="133"/>
      <c r="D308" s="124" t="s">
        <v>271</v>
      </c>
      <c r="E308" s="124" t="s">
        <v>272</v>
      </c>
      <c r="F308" s="122">
        <v>9049279.01</v>
      </c>
      <c r="G308" s="122">
        <v>9049279.01</v>
      </c>
      <c r="H308" s="122">
        <v>9049279.01</v>
      </c>
      <c r="I308" s="122"/>
      <c r="J308" s="122"/>
      <c r="K308" s="122"/>
      <c r="L308" s="122"/>
    </row>
    <row r="309" ht="22.8" customHeight="1" spans="1:12">
      <c r="A309" s="129" t="s">
        <v>311</v>
      </c>
      <c r="B309" s="129" t="s">
        <v>315</v>
      </c>
      <c r="C309" s="129" t="s">
        <v>320</v>
      </c>
      <c r="D309" s="125" t="s">
        <v>471</v>
      </c>
      <c r="E309" s="133" t="s">
        <v>322</v>
      </c>
      <c r="F309" s="126">
        <v>6987861.41</v>
      </c>
      <c r="G309" s="126">
        <v>6987861.41</v>
      </c>
      <c r="H309" s="127">
        <v>6987861.41</v>
      </c>
      <c r="I309" s="127"/>
      <c r="J309" s="127"/>
      <c r="K309" s="127"/>
      <c r="L309" s="127"/>
    </row>
    <row r="310" ht="22.8" customHeight="1" spans="1:12">
      <c r="A310" s="129" t="s">
        <v>340</v>
      </c>
      <c r="B310" s="129" t="s">
        <v>326</v>
      </c>
      <c r="C310" s="129" t="s">
        <v>326</v>
      </c>
      <c r="D310" s="125" t="s">
        <v>478</v>
      </c>
      <c r="E310" s="133" t="s">
        <v>342</v>
      </c>
      <c r="F310" s="126">
        <v>916185.6</v>
      </c>
      <c r="G310" s="126">
        <v>916185.6</v>
      </c>
      <c r="H310" s="127">
        <v>916185.6</v>
      </c>
      <c r="I310" s="127"/>
      <c r="J310" s="127"/>
      <c r="K310" s="127"/>
      <c r="L310" s="127"/>
    </row>
    <row r="311" ht="22.8" customHeight="1" spans="1:12">
      <c r="A311" s="129" t="s">
        <v>343</v>
      </c>
      <c r="B311" s="129" t="s">
        <v>344</v>
      </c>
      <c r="C311" s="129" t="s">
        <v>315</v>
      </c>
      <c r="D311" s="125" t="s">
        <v>481</v>
      </c>
      <c r="E311" s="133" t="s">
        <v>351</v>
      </c>
      <c r="F311" s="126">
        <v>458092.8</v>
      </c>
      <c r="G311" s="126">
        <v>458092.8</v>
      </c>
      <c r="H311" s="127">
        <v>458092.8</v>
      </c>
      <c r="I311" s="127"/>
      <c r="J311" s="127"/>
      <c r="K311" s="127"/>
      <c r="L311" s="127"/>
    </row>
    <row r="312" ht="22.8" customHeight="1" spans="1:12">
      <c r="A312" s="129" t="s">
        <v>347</v>
      </c>
      <c r="B312" s="129" t="s">
        <v>315</v>
      </c>
      <c r="C312" s="129" t="s">
        <v>312</v>
      </c>
      <c r="D312" s="125" t="s">
        <v>480</v>
      </c>
      <c r="E312" s="133" t="s">
        <v>349</v>
      </c>
      <c r="F312" s="126">
        <v>687139.2</v>
      </c>
      <c r="G312" s="126">
        <v>687139.2</v>
      </c>
      <c r="H312" s="127">
        <v>687139.2</v>
      </c>
      <c r="I312" s="127"/>
      <c r="J312" s="127"/>
      <c r="K312" s="127"/>
      <c r="L312" s="127"/>
    </row>
    <row r="313" ht="22.8" customHeight="1" spans="1:12">
      <c r="A313" s="133"/>
      <c r="B313" s="133"/>
      <c r="C313" s="133"/>
      <c r="D313" s="124" t="s">
        <v>273</v>
      </c>
      <c r="E313" s="124" t="s">
        <v>274</v>
      </c>
      <c r="F313" s="122">
        <v>2652893.97</v>
      </c>
      <c r="G313" s="122">
        <v>2652893.97</v>
      </c>
      <c r="H313" s="122">
        <v>2652893.97</v>
      </c>
      <c r="I313" s="122"/>
      <c r="J313" s="122"/>
      <c r="K313" s="122"/>
      <c r="L313" s="122"/>
    </row>
    <row r="314" ht="22.8" customHeight="1" spans="1:12">
      <c r="A314" s="129" t="s">
        <v>311</v>
      </c>
      <c r="B314" s="129" t="s">
        <v>315</v>
      </c>
      <c r="C314" s="129" t="s">
        <v>315</v>
      </c>
      <c r="D314" s="125" t="s">
        <v>470</v>
      </c>
      <c r="E314" s="133" t="s">
        <v>319</v>
      </c>
      <c r="F314" s="126">
        <v>1989117.33</v>
      </c>
      <c r="G314" s="126">
        <v>1989117.33</v>
      </c>
      <c r="H314" s="127">
        <v>1989117.33</v>
      </c>
      <c r="I314" s="127"/>
      <c r="J314" s="127"/>
      <c r="K314" s="127"/>
      <c r="L314" s="127"/>
    </row>
    <row r="315" ht="22.8" customHeight="1" spans="1:12">
      <c r="A315" s="129" t="s">
        <v>340</v>
      </c>
      <c r="B315" s="129" t="s">
        <v>326</v>
      </c>
      <c r="C315" s="129" t="s">
        <v>326</v>
      </c>
      <c r="D315" s="125" t="s">
        <v>478</v>
      </c>
      <c r="E315" s="133" t="s">
        <v>342</v>
      </c>
      <c r="F315" s="126">
        <v>295011.84</v>
      </c>
      <c r="G315" s="126">
        <v>295011.84</v>
      </c>
      <c r="H315" s="127">
        <v>295011.84</v>
      </c>
      <c r="I315" s="127"/>
      <c r="J315" s="127"/>
      <c r="K315" s="127"/>
      <c r="L315" s="127"/>
    </row>
    <row r="316" ht="22.8" customHeight="1" spans="1:12">
      <c r="A316" s="129" t="s">
        <v>343</v>
      </c>
      <c r="B316" s="129" t="s">
        <v>344</v>
      </c>
      <c r="C316" s="129" t="s">
        <v>315</v>
      </c>
      <c r="D316" s="125" t="s">
        <v>481</v>
      </c>
      <c r="E316" s="133" t="s">
        <v>351</v>
      </c>
      <c r="F316" s="126">
        <v>147505.92</v>
      </c>
      <c r="G316" s="126">
        <v>147505.92</v>
      </c>
      <c r="H316" s="127">
        <v>147505.92</v>
      </c>
      <c r="I316" s="127"/>
      <c r="J316" s="127"/>
      <c r="K316" s="127"/>
      <c r="L316" s="127"/>
    </row>
    <row r="317" ht="22.8" customHeight="1" spans="1:12">
      <c r="A317" s="129" t="s">
        <v>347</v>
      </c>
      <c r="B317" s="129" t="s">
        <v>315</v>
      </c>
      <c r="C317" s="129" t="s">
        <v>312</v>
      </c>
      <c r="D317" s="125" t="s">
        <v>480</v>
      </c>
      <c r="E317" s="133" t="s">
        <v>349</v>
      </c>
      <c r="F317" s="126">
        <v>221258.88</v>
      </c>
      <c r="G317" s="126">
        <v>221258.88</v>
      </c>
      <c r="H317" s="127">
        <v>221258.88</v>
      </c>
      <c r="I317" s="127"/>
      <c r="J317" s="127"/>
      <c r="K317" s="127"/>
      <c r="L317" s="127"/>
    </row>
    <row r="318" ht="22.8" customHeight="1" spans="1:12">
      <c r="A318" s="133"/>
      <c r="B318" s="133"/>
      <c r="C318" s="133"/>
      <c r="D318" s="124" t="s">
        <v>275</v>
      </c>
      <c r="E318" s="124" t="s">
        <v>276</v>
      </c>
      <c r="F318" s="122">
        <v>11112312.82</v>
      </c>
      <c r="G318" s="122">
        <v>11112312.82</v>
      </c>
      <c r="H318" s="122">
        <v>11112312.82</v>
      </c>
      <c r="I318" s="122"/>
      <c r="J318" s="122"/>
      <c r="K318" s="122"/>
      <c r="L318" s="122"/>
    </row>
    <row r="319" ht="22.8" customHeight="1" spans="1:12">
      <c r="A319" s="129" t="s">
        <v>311</v>
      </c>
      <c r="B319" s="129" t="s">
        <v>315</v>
      </c>
      <c r="C319" s="129" t="s">
        <v>315</v>
      </c>
      <c r="D319" s="125" t="s">
        <v>470</v>
      </c>
      <c r="E319" s="133" t="s">
        <v>319</v>
      </c>
      <c r="F319" s="126">
        <v>8331917.62</v>
      </c>
      <c r="G319" s="126">
        <v>8331917.62</v>
      </c>
      <c r="H319" s="127">
        <v>8331917.62</v>
      </c>
      <c r="I319" s="127"/>
      <c r="J319" s="127"/>
      <c r="K319" s="127"/>
      <c r="L319" s="127"/>
    </row>
    <row r="320" ht="22.8" customHeight="1" spans="1:12">
      <c r="A320" s="129" t="s">
        <v>340</v>
      </c>
      <c r="B320" s="129" t="s">
        <v>326</v>
      </c>
      <c r="C320" s="129" t="s">
        <v>326</v>
      </c>
      <c r="D320" s="125" t="s">
        <v>478</v>
      </c>
      <c r="E320" s="133" t="s">
        <v>342</v>
      </c>
      <c r="F320" s="126">
        <v>1235731.2</v>
      </c>
      <c r="G320" s="126">
        <v>1235731.2</v>
      </c>
      <c r="H320" s="127">
        <v>1235731.2</v>
      </c>
      <c r="I320" s="127"/>
      <c r="J320" s="127"/>
      <c r="K320" s="127"/>
      <c r="L320" s="127"/>
    </row>
    <row r="321" ht="22.8" customHeight="1" spans="1:12">
      <c r="A321" s="129" t="s">
        <v>343</v>
      </c>
      <c r="B321" s="129" t="s">
        <v>344</v>
      </c>
      <c r="C321" s="129" t="s">
        <v>315</v>
      </c>
      <c r="D321" s="125" t="s">
        <v>481</v>
      </c>
      <c r="E321" s="133" t="s">
        <v>351</v>
      </c>
      <c r="F321" s="126">
        <v>617865.6</v>
      </c>
      <c r="G321" s="126">
        <v>617865.6</v>
      </c>
      <c r="H321" s="127">
        <v>617865.6</v>
      </c>
      <c r="I321" s="127"/>
      <c r="J321" s="127"/>
      <c r="K321" s="127"/>
      <c r="L321" s="127"/>
    </row>
    <row r="322" ht="22.8" customHeight="1" spans="1:12">
      <c r="A322" s="129" t="s">
        <v>347</v>
      </c>
      <c r="B322" s="129" t="s">
        <v>315</v>
      </c>
      <c r="C322" s="129" t="s">
        <v>312</v>
      </c>
      <c r="D322" s="125" t="s">
        <v>480</v>
      </c>
      <c r="E322" s="133" t="s">
        <v>349</v>
      </c>
      <c r="F322" s="126">
        <v>926798.4</v>
      </c>
      <c r="G322" s="126">
        <v>926798.4</v>
      </c>
      <c r="H322" s="127">
        <v>926798.4</v>
      </c>
      <c r="I322" s="127"/>
      <c r="J322" s="127"/>
      <c r="K322" s="127"/>
      <c r="L322" s="127"/>
    </row>
    <row r="323" ht="22.8" customHeight="1" spans="1:12">
      <c r="A323" s="133"/>
      <c r="B323" s="133"/>
      <c r="C323" s="133"/>
      <c r="D323" s="124" t="s">
        <v>277</v>
      </c>
      <c r="E323" s="124" t="s">
        <v>278</v>
      </c>
      <c r="F323" s="122">
        <v>4182640.18</v>
      </c>
      <c r="G323" s="122">
        <v>4182640.18</v>
      </c>
      <c r="H323" s="122">
        <v>4182640.18</v>
      </c>
      <c r="I323" s="122"/>
      <c r="J323" s="122"/>
      <c r="K323" s="122"/>
      <c r="L323" s="122"/>
    </row>
    <row r="324" ht="22.8" customHeight="1" spans="1:12">
      <c r="A324" s="129" t="s">
        <v>311</v>
      </c>
      <c r="B324" s="129" t="s">
        <v>315</v>
      </c>
      <c r="C324" s="129" t="s">
        <v>315</v>
      </c>
      <c r="D324" s="125" t="s">
        <v>470</v>
      </c>
      <c r="E324" s="133" t="s">
        <v>319</v>
      </c>
      <c r="F324" s="126">
        <v>3201382.42</v>
      </c>
      <c r="G324" s="126">
        <v>3201382.42</v>
      </c>
      <c r="H324" s="127">
        <v>3201382.42</v>
      </c>
      <c r="I324" s="127"/>
      <c r="J324" s="127"/>
      <c r="K324" s="127"/>
      <c r="L324" s="127"/>
    </row>
    <row r="325" ht="22.8" customHeight="1" spans="1:12">
      <c r="A325" s="129" t="s">
        <v>340</v>
      </c>
      <c r="B325" s="129" t="s">
        <v>326</v>
      </c>
      <c r="C325" s="129" t="s">
        <v>326</v>
      </c>
      <c r="D325" s="125" t="s">
        <v>478</v>
      </c>
      <c r="E325" s="133" t="s">
        <v>342</v>
      </c>
      <c r="F325" s="126">
        <v>436114.56</v>
      </c>
      <c r="G325" s="126">
        <v>436114.56</v>
      </c>
      <c r="H325" s="127">
        <v>436114.56</v>
      </c>
      <c r="I325" s="127"/>
      <c r="J325" s="127"/>
      <c r="K325" s="127"/>
      <c r="L325" s="127"/>
    </row>
    <row r="326" ht="22.8" customHeight="1" spans="1:12">
      <c r="A326" s="129" t="s">
        <v>343</v>
      </c>
      <c r="B326" s="129" t="s">
        <v>344</v>
      </c>
      <c r="C326" s="129" t="s">
        <v>315</v>
      </c>
      <c r="D326" s="125" t="s">
        <v>481</v>
      </c>
      <c r="E326" s="133" t="s">
        <v>351</v>
      </c>
      <c r="F326" s="126">
        <v>218057.28</v>
      </c>
      <c r="G326" s="126">
        <v>218057.28</v>
      </c>
      <c r="H326" s="127">
        <v>218057.28</v>
      </c>
      <c r="I326" s="127"/>
      <c r="J326" s="127"/>
      <c r="K326" s="127"/>
      <c r="L326" s="127"/>
    </row>
    <row r="327" ht="22.8" customHeight="1" spans="1:12">
      <c r="A327" s="129" t="s">
        <v>347</v>
      </c>
      <c r="B327" s="129" t="s">
        <v>315</v>
      </c>
      <c r="C327" s="129" t="s">
        <v>312</v>
      </c>
      <c r="D327" s="125" t="s">
        <v>480</v>
      </c>
      <c r="E327" s="133" t="s">
        <v>349</v>
      </c>
      <c r="F327" s="126">
        <v>327085.92</v>
      </c>
      <c r="G327" s="126">
        <v>327085.92</v>
      </c>
      <c r="H327" s="127">
        <v>327085.92</v>
      </c>
      <c r="I327" s="127"/>
      <c r="J327" s="127"/>
      <c r="K327" s="127"/>
      <c r="L327" s="127"/>
    </row>
    <row r="328" ht="22.8" customHeight="1" spans="1:12">
      <c r="A328" s="133"/>
      <c r="B328" s="133"/>
      <c r="C328" s="133"/>
      <c r="D328" s="124" t="s">
        <v>279</v>
      </c>
      <c r="E328" s="124" t="s">
        <v>280</v>
      </c>
      <c r="F328" s="122">
        <v>8289155.9</v>
      </c>
      <c r="G328" s="122">
        <v>8289155.9</v>
      </c>
      <c r="H328" s="122">
        <v>8289155.9</v>
      </c>
      <c r="I328" s="122"/>
      <c r="J328" s="122"/>
      <c r="K328" s="122"/>
      <c r="L328" s="122"/>
    </row>
    <row r="329" ht="22.8" customHeight="1" spans="1:12">
      <c r="A329" s="129" t="s">
        <v>311</v>
      </c>
      <c r="B329" s="129" t="s">
        <v>315</v>
      </c>
      <c r="C329" s="129" t="s">
        <v>315</v>
      </c>
      <c r="D329" s="125" t="s">
        <v>470</v>
      </c>
      <c r="E329" s="133" t="s">
        <v>319</v>
      </c>
      <c r="F329" s="126">
        <v>6406037.66</v>
      </c>
      <c r="G329" s="126">
        <v>6406037.66</v>
      </c>
      <c r="H329" s="127">
        <v>6406037.66</v>
      </c>
      <c r="I329" s="127"/>
      <c r="J329" s="127"/>
      <c r="K329" s="127"/>
      <c r="L329" s="127"/>
    </row>
    <row r="330" ht="22.8" customHeight="1" spans="1:12">
      <c r="A330" s="129" t="s">
        <v>340</v>
      </c>
      <c r="B330" s="129" t="s">
        <v>326</v>
      </c>
      <c r="C330" s="129" t="s">
        <v>326</v>
      </c>
      <c r="D330" s="125" t="s">
        <v>478</v>
      </c>
      <c r="E330" s="133" t="s">
        <v>342</v>
      </c>
      <c r="F330" s="126">
        <v>836941.44</v>
      </c>
      <c r="G330" s="126">
        <v>836941.44</v>
      </c>
      <c r="H330" s="127">
        <v>836941.44</v>
      </c>
      <c r="I330" s="127"/>
      <c r="J330" s="127"/>
      <c r="K330" s="127"/>
      <c r="L330" s="127"/>
    </row>
    <row r="331" ht="22.8" customHeight="1" spans="1:12">
      <c r="A331" s="129" t="s">
        <v>343</v>
      </c>
      <c r="B331" s="129" t="s">
        <v>344</v>
      </c>
      <c r="C331" s="129" t="s">
        <v>315</v>
      </c>
      <c r="D331" s="125" t="s">
        <v>481</v>
      </c>
      <c r="E331" s="133" t="s">
        <v>351</v>
      </c>
      <c r="F331" s="126">
        <v>418470.72</v>
      </c>
      <c r="G331" s="126">
        <v>418470.72</v>
      </c>
      <c r="H331" s="127">
        <v>418470.72</v>
      </c>
      <c r="I331" s="127"/>
      <c r="J331" s="127"/>
      <c r="K331" s="127"/>
      <c r="L331" s="127"/>
    </row>
    <row r="332" ht="22.8" customHeight="1" spans="1:12">
      <c r="A332" s="129" t="s">
        <v>347</v>
      </c>
      <c r="B332" s="129" t="s">
        <v>315</v>
      </c>
      <c r="C332" s="129" t="s">
        <v>312</v>
      </c>
      <c r="D332" s="125" t="s">
        <v>480</v>
      </c>
      <c r="E332" s="133" t="s">
        <v>349</v>
      </c>
      <c r="F332" s="126">
        <v>627706.08</v>
      </c>
      <c r="G332" s="126">
        <v>627706.08</v>
      </c>
      <c r="H332" s="127">
        <v>627706.08</v>
      </c>
      <c r="I332" s="127"/>
      <c r="J332" s="127"/>
      <c r="K332" s="127"/>
      <c r="L332" s="127"/>
    </row>
    <row r="333" ht="22.8" customHeight="1" spans="1:12">
      <c r="A333" s="133"/>
      <c r="B333" s="133"/>
      <c r="C333" s="133"/>
      <c r="D333" s="124" t="s">
        <v>281</v>
      </c>
      <c r="E333" s="124" t="s">
        <v>282</v>
      </c>
      <c r="F333" s="122">
        <v>4804152.89</v>
      </c>
      <c r="G333" s="122">
        <v>4804152.89</v>
      </c>
      <c r="H333" s="122">
        <v>4804152.89</v>
      </c>
      <c r="I333" s="122"/>
      <c r="J333" s="122"/>
      <c r="K333" s="122"/>
      <c r="L333" s="122"/>
    </row>
    <row r="334" ht="22.8" customHeight="1" spans="1:12">
      <c r="A334" s="129" t="s">
        <v>311</v>
      </c>
      <c r="B334" s="129" t="s">
        <v>315</v>
      </c>
      <c r="C334" s="129" t="s">
        <v>320</v>
      </c>
      <c r="D334" s="125" t="s">
        <v>471</v>
      </c>
      <c r="E334" s="133" t="s">
        <v>322</v>
      </c>
      <c r="F334" s="126">
        <v>3777699.29</v>
      </c>
      <c r="G334" s="126">
        <v>3777699.29</v>
      </c>
      <c r="H334" s="127">
        <v>3777699.29</v>
      </c>
      <c r="I334" s="127"/>
      <c r="J334" s="127"/>
      <c r="K334" s="127"/>
      <c r="L334" s="127"/>
    </row>
    <row r="335" ht="22.8" customHeight="1" spans="1:12">
      <c r="A335" s="129" t="s">
        <v>340</v>
      </c>
      <c r="B335" s="129" t="s">
        <v>326</v>
      </c>
      <c r="C335" s="129" t="s">
        <v>326</v>
      </c>
      <c r="D335" s="125" t="s">
        <v>478</v>
      </c>
      <c r="E335" s="133" t="s">
        <v>342</v>
      </c>
      <c r="F335" s="126">
        <v>456201.6</v>
      </c>
      <c r="G335" s="126">
        <v>456201.6</v>
      </c>
      <c r="H335" s="127">
        <v>456201.6</v>
      </c>
      <c r="I335" s="127"/>
      <c r="J335" s="127"/>
      <c r="K335" s="127"/>
      <c r="L335" s="127"/>
    </row>
    <row r="336" ht="22.8" customHeight="1" spans="1:12">
      <c r="A336" s="129" t="s">
        <v>343</v>
      </c>
      <c r="B336" s="129" t="s">
        <v>344</v>
      </c>
      <c r="C336" s="129" t="s">
        <v>315</v>
      </c>
      <c r="D336" s="125" t="s">
        <v>481</v>
      </c>
      <c r="E336" s="133" t="s">
        <v>351</v>
      </c>
      <c r="F336" s="126">
        <v>228100.8</v>
      </c>
      <c r="G336" s="126">
        <v>228100.8</v>
      </c>
      <c r="H336" s="127">
        <v>228100.8</v>
      </c>
      <c r="I336" s="127"/>
      <c r="J336" s="127"/>
      <c r="K336" s="127"/>
      <c r="L336" s="127"/>
    </row>
    <row r="337" ht="22.8" customHeight="1" spans="1:12">
      <c r="A337" s="129" t="s">
        <v>347</v>
      </c>
      <c r="B337" s="129" t="s">
        <v>315</v>
      </c>
      <c r="C337" s="129" t="s">
        <v>312</v>
      </c>
      <c r="D337" s="125" t="s">
        <v>480</v>
      </c>
      <c r="E337" s="133" t="s">
        <v>349</v>
      </c>
      <c r="F337" s="126">
        <v>342151.2</v>
      </c>
      <c r="G337" s="126">
        <v>342151.2</v>
      </c>
      <c r="H337" s="127">
        <v>342151.2</v>
      </c>
      <c r="I337" s="127"/>
      <c r="J337" s="127"/>
      <c r="K337" s="127"/>
      <c r="L337" s="127"/>
    </row>
    <row r="338" ht="22.8" customHeight="1" spans="1:12">
      <c r="A338" s="133"/>
      <c r="B338" s="133"/>
      <c r="C338" s="133"/>
      <c r="D338" s="124" t="s">
        <v>283</v>
      </c>
      <c r="E338" s="124" t="s">
        <v>284</v>
      </c>
      <c r="F338" s="122">
        <v>7826731.1</v>
      </c>
      <c r="G338" s="122">
        <v>7826731.1</v>
      </c>
      <c r="H338" s="122">
        <v>7826731.1</v>
      </c>
      <c r="I338" s="122"/>
      <c r="J338" s="122"/>
      <c r="K338" s="122"/>
      <c r="L338" s="122"/>
    </row>
    <row r="339" ht="22.8" customHeight="1" spans="1:12">
      <c r="A339" s="129" t="s">
        <v>311</v>
      </c>
      <c r="B339" s="129" t="s">
        <v>315</v>
      </c>
      <c r="C339" s="129" t="s">
        <v>320</v>
      </c>
      <c r="D339" s="125" t="s">
        <v>471</v>
      </c>
      <c r="E339" s="133" t="s">
        <v>322</v>
      </c>
      <c r="F339" s="126">
        <v>6044843.42</v>
      </c>
      <c r="G339" s="126">
        <v>6044843.42</v>
      </c>
      <c r="H339" s="127">
        <v>6044843.42</v>
      </c>
      <c r="I339" s="127"/>
      <c r="J339" s="127"/>
      <c r="K339" s="127"/>
      <c r="L339" s="127"/>
    </row>
    <row r="340" ht="22.8" customHeight="1" spans="1:12">
      <c r="A340" s="129" t="s">
        <v>340</v>
      </c>
      <c r="B340" s="129" t="s">
        <v>326</v>
      </c>
      <c r="C340" s="129" t="s">
        <v>326</v>
      </c>
      <c r="D340" s="125" t="s">
        <v>478</v>
      </c>
      <c r="E340" s="133" t="s">
        <v>342</v>
      </c>
      <c r="F340" s="126">
        <v>791950.08</v>
      </c>
      <c r="G340" s="126">
        <v>791950.08</v>
      </c>
      <c r="H340" s="127">
        <v>791950.08</v>
      </c>
      <c r="I340" s="127"/>
      <c r="J340" s="127"/>
      <c r="K340" s="127"/>
      <c r="L340" s="127"/>
    </row>
    <row r="341" ht="22.8" customHeight="1" spans="1:12">
      <c r="A341" s="129" t="s">
        <v>343</v>
      </c>
      <c r="B341" s="129" t="s">
        <v>344</v>
      </c>
      <c r="C341" s="129" t="s">
        <v>315</v>
      </c>
      <c r="D341" s="125" t="s">
        <v>481</v>
      </c>
      <c r="E341" s="133" t="s">
        <v>351</v>
      </c>
      <c r="F341" s="126">
        <v>395975.04</v>
      </c>
      <c r="G341" s="126">
        <v>395975.04</v>
      </c>
      <c r="H341" s="127">
        <v>395975.04</v>
      </c>
      <c r="I341" s="127"/>
      <c r="J341" s="127"/>
      <c r="K341" s="127"/>
      <c r="L341" s="127"/>
    </row>
    <row r="342" ht="22.8" customHeight="1" spans="1:12">
      <c r="A342" s="129" t="s">
        <v>347</v>
      </c>
      <c r="B342" s="129" t="s">
        <v>315</v>
      </c>
      <c r="C342" s="129" t="s">
        <v>312</v>
      </c>
      <c r="D342" s="125" t="s">
        <v>480</v>
      </c>
      <c r="E342" s="133" t="s">
        <v>349</v>
      </c>
      <c r="F342" s="126">
        <v>593962.56</v>
      </c>
      <c r="G342" s="126">
        <v>593962.56</v>
      </c>
      <c r="H342" s="127">
        <v>593962.56</v>
      </c>
      <c r="I342" s="127"/>
      <c r="J342" s="127"/>
      <c r="K342" s="127"/>
      <c r="L342" s="127"/>
    </row>
    <row r="343" ht="22.8" customHeight="1" spans="1:12">
      <c r="A343" s="133"/>
      <c r="B343" s="133"/>
      <c r="C343" s="133"/>
      <c r="D343" s="124" t="s">
        <v>285</v>
      </c>
      <c r="E343" s="124" t="s">
        <v>286</v>
      </c>
      <c r="F343" s="122">
        <v>3738275.82</v>
      </c>
      <c r="G343" s="122">
        <v>3738275.82</v>
      </c>
      <c r="H343" s="122">
        <v>3738275.82</v>
      </c>
      <c r="I343" s="122"/>
      <c r="J343" s="122"/>
      <c r="K343" s="122"/>
      <c r="L343" s="122"/>
    </row>
    <row r="344" ht="22.8" customHeight="1" spans="1:12">
      <c r="A344" s="129" t="s">
        <v>311</v>
      </c>
      <c r="B344" s="129" t="s">
        <v>315</v>
      </c>
      <c r="C344" s="129" t="s">
        <v>315</v>
      </c>
      <c r="D344" s="125" t="s">
        <v>470</v>
      </c>
      <c r="E344" s="133" t="s">
        <v>319</v>
      </c>
      <c r="F344" s="126">
        <v>2934557.1</v>
      </c>
      <c r="G344" s="126">
        <v>2934557.1</v>
      </c>
      <c r="H344" s="127">
        <v>2934557.1</v>
      </c>
      <c r="I344" s="127"/>
      <c r="J344" s="127"/>
      <c r="K344" s="127"/>
      <c r="L344" s="127"/>
    </row>
    <row r="345" ht="22.8" customHeight="1" spans="1:12">
      <c r="A345" s="129" t="s">
        <v>340</v>
      </c>
      <c r="B345" s="129" t="s">
        <v>326</v>
      </c>
      <c r="C345" s="129" t="s">
        <v>326</v>
      </c>
      <c r="D345" s="125" t="s">
        <v>478</v>
      </c>
      <c r="E345" s="133" t="s">
        <v>342</v>
      </c>
      <c r="F345" s="126">
        <v>357208.32</v>
      </c>
      <c r="G345" s="126">
        <v>357208.32</v>
      </c>
      <c r="H345" s="127">
        <v>357208.32</v>
      </c>
      <c r="I345" s="127"/>
      <c r="J345" s="127"/>
      <c r="K345" s="127"/>
      <c r="L345" s="127"/>
    </row>
    <row r="346" ht="22.8" customHeight="1" spans="1:12">
      <c r="A346" s="129" t="s">
        <v>343</v>
      </c>
      <c r="B346" s="129" t="s">
        <v>344</v>
      </c>
      <c r="C346" s="129" t="s">
        <v>315</v>
      </c>
      <c r="D346" s="125" t="s">
        <v>481</v>
      </c>
      <c r="E346" s="133" t="s">
        <v>351</v>
      </c>
      <c r="F346" s="126">
        <v>178604.16</v>
      </c>
      <c r="G346" s="126">
        <v>178604.16</v>
      </c>
      <c r="H346" s="127">
        <v>178604.16</v>
      </c>
      <c r="I346" s="127"/>
      <c r="J346" s="127"/>
      <c r="K346" s="127"/>
      <c r="L346" s="127"/>
    </row>
    <row r="347" ht="22.8" customHeight="1" spans="1:12">
      <c r="A347" s="129" t="s">
        <v>347</v>
      </c>
      <c r="B347" s="129" t="s">
        <v>315</v>
      </c>
      <c r="C347" s="129" t="s">
        <v>312</v>
      </c>
      <c r="D347" s="125" t="s">
        <v>480</v>
      </c>
      <c r="E347" s="133" t="s">
        <v>349</v>
      </c>
      <c r="F347" s="126">
        <v>267906.24</v>
      </c>
      <c r="G347" s="126">
        <v>267906.24</v>
      </c>
      <c r="H347" s="127">
        <v>267906.24</v>
      </c>
      <c r="I347" s="127"/>
      <c r="J347" s="127"/>
      <c r="K347" s="127"/>
      <c r="L347" s="127"/>
    </row>
    <row r="348" ht="22.8" customHeight="1" spans="1:12">
      <c r="A348" s="133"/>
      <c r="B348" s="133"/>
      <c r="C348" s="133"/>
      <c r="D348" s="124" t="s">
        <v>287</v>
      </c>
      <c r="E348" s="124" t="s">
        <v>288</v>
      </c>
      <c r="F348" s="122">
        <v>9747664.07</v>
      </c>
      <c r="G348" s="122">
        <v>9747664.07</v>
      </c>
      <c r="H348" s="122">
        <v>9747664.07</v>
      </c>
      <c r="I348" s="122"/>
      <c r="J348" s="122"/>
      <c r="K348" s="122"/>
      <c r="L348" s="122"/>
    </row>
    <row r="349" ht="22.8" customHeight="1" spans="1:12">
      <c r="A349" s="129" t="s">
        <v>311</v>
      </c>
      <c r="B349" s="129" t="s">
        <v>315</v>
      </c>
      <c r="C349" s="129" t="s">
        <v>320</v>
      </c>
      <c r="D349" s="125" t="s">
        <v>471</v>
      </c>
      <c r="E349" s="133" t="s">
        <v>322</v>
      </c>
      <c r="F349" s="126">
        <v>7576358.63</v>
      </c>
      <c r="G349" s="126">
        <v>7576358.63</v>
      </c>
      <c r="H349" s="127">
        <v>7576358.63</v>
      </c>
      <c r="I349" s="127"/>
      <c r="J349" s="127"/>
      <c r="K349" s="127"/>
      <c r="L349" s="127"/>
    </row>
    <row r="350" ht="22.8" customHeight="1" spans="1:12">
      <c r="A350" s="129" t="s">
        <v>340</v>
      </c>
      <c r="B350" s="129" t="s">
        <v>326</v>
      </c>
      <c r="C350" s="129" t="s">
        <v>326</v>
      </c>
      <c r="D350" s="125" t="s">
        <v>478</v>
      </c>
      <c r="E350" s="133" t="s">
        <v>342</v>
      </c>
      <c r="F350" s="126">
        <v>965024.64</v>
      </c>
      <c r="G350" s="126">
        <v>965024.64</v>
      </c>
      <c r="H350" s="127">
        <v>965024.64</v>
      </c>
      <c r="I350" s="127"/>
      <c r="J350" s="127"/>
      <c r="K350" s="127"/>
      <c r="L350" s="127"/>
    </row>
    <row r="351" ht="22.8" customHeight="1" spans="1:12">
      <c r="A351" s="129" t="s">
        <v>343</v>
      </c>
      <c r="B351" s="129" t="s">
        <v>344</v>
      </c>
      <c r="C351" s="129" t="s">
        <v>315</v>
      </c>
      <c r="D351" s="125" t="s">
        <v>481</v>
      </c>
      <c r="E351" s="133" t="s">
        <v>351</v>
      </c>
      <c r="F351" s="126">
        <v>482512.32</v>
      </c>
      <c r="G351" s="126">
        <v>482512.32</v>
      </c>
      <c r="H351" s="127">
        <v>482512.32</v>
      </c>
      <c r="I351" s="127"/>
      <c r="J351" s="127"/>
      <c r="K351" s="127"/>
      <c r="L351" s="127"/>
    </row>
    <row r="352" ht="22.8" customHeight="1" spans="1:12">
      <c r="A352" s="129" t="s">
        <v>347</v>
      </c>
      <c r="B352" s="129" t="s">
        <v>315</v>
      </c>
      <c r="C352" s="129" t="s">
        <v>312</v>
      </c>
      <c r="D352" s="125" t="s">
        <v>480</v>
      </c>
      <c r="E352" s="133" t="s">
        <v>349</v>
      </c>
      <c r="F352" s="126">
        <v>723768.48</v>
      </c>
      <c r="G352" s="126">
        <v>723768.48</v>
      </c>
      <c r="H352" s="127">
        <v>723768.48</v>
      </c>
      <c r="I352" s="127"/>
      <c r="J352" s="127"/>
      <c r="K352" s="127"/>
      <c r="L352" s="127"/>
    </row>
    <row r="353" ht="22.8" customHeight="1" spans="1:12">
      <c r="A353" s="133"/>
      <c r="B353" s="133"/>
      <c r="C353" s="133"/>
      <c r="D353" s="124" t="s">
        <v>289</v>
      </c>
      <c r="E353" s="124" t="s">
        <v>290</v>
      </c>
      <c r="F353" s="122">
        <v>12206295.76</v>
      </c>
      <c r="G353" s="122">
        <v>12206295.76</v>
      </c>
      <c r="H353" s="122">
        <v>12206295.76</v>
      </c>
      <c r="I353" s="122"/>
      <c r="J353" s="122"/>
      <c r="K353" s="122"/>
      <c r="L353" s="122"/>
    </row>
    <row r="354" ht="22.8" customHeight="1" spans="1:12">
      <c r="A354" s="129" t="s">
        <v>311</v>
      </c>
      <c r="B354" s="129" t="s">
        <v>315</v>
      </c>
      <c r="C354" s="129" t="s">
        <v>315</v>
      </c>
      <c r="D354" s="125" t="s">
        <v>470</v>
      </c>
      <c r="E354" s="133" t="s">
        <v>319</v>
      </c>
      <c r="F354" s="126">
        <v>9152176.72</v>
      </c>
      <c r="G354" s="126">
        <v>9152176.72</v>
      </c>
      <c r="H354" s="127">
        <v>9152176.72</v>
      </c>
      <c r="I354" s="127"/>
      <c r="J354" s="127"/>
      <c r="K354" s="127"/>
      <c r="L354" s="127"/>
    </row>
    <row r="355" ht="22.8" customHeight="1" spans="1:12">
      <c r="A355" s="129" t="s">
        <v>340</v>
      </c>
      <c r="B355" s="129" t="s">
        <v>326</v>
      </c>
      <c r="C355" s="129" t="s">
        <v>326</v>
      </c>
      <c r="D355" s="125" t="s">
        <v>478</v>
      </c>
      <c r="E355" s="133" t="s">
        <v>342</v>
      </c>
      <c r="F355" s="126">
        <v>1357386.24</v>
      </c>
      <c r="G355" s="126">
        <v>1357386.24</v>
      </c>
      <c r="H355" s="127">
        <v>1357386.24</v>
      </c>
      <c r="I355" s="127"/>
      <c r="J355" s="127"/>
      <c r="K355" s="127"/>
      <c r="L355" s="127"/>
    </row>
    <row r="356" ht="22.8" customHeight="1" spans="1:12">
      <c r="A356" s="129" t="s">
        <v>343</v>
      </c>
      <c r="B356" s="129" t="s">
        <v>344</v>
      </c>
      <c r="C356" s="129" t="s">
        <v>315</v>
      </c>
      <c r="D356" s="125" t="s">
        <v>481</v>
      </c>
      <c r="E356" s="133" t="s">
        <v>351</v>
      </c>
      <c r="F356" s="126">
        <v>678693.12</v>
      </c>
      <c r="G356" s="126">
        <v>678693.12</v>
      </c>
      <c r="H356" s="127">
        <v>678693.12</v>
      </c>
      <c r="I356" s="127"/>
      <c r="J356" s="127"/>
      <c r="K356" s="127"/>
      <c r="L356" s="127"/>
    </row>
    <row r="357" ht="22.8" customHeight="1" spans="1:12">
      <c r="A357" s="129" t="s">
        <v>347</v>
      </c>
      <c r="B357" s="129" t="s">
        <v>315</v>
      </c>
      <c r="C357" s="129" t="s">
        <v>312</v>
      </c>
      <c r="D357" s="125" t="s">
        <v>480</v>
      </c>
      <c r="E357" s="133" t="s">
        <v>349</v>
      </c>
      <c r="F357" s="126">
        <v>1018039.68</v>
      </c>
      <c r="G357" s="126">
        <v>1018039.68</v>
      </c>
      <c r="H357" s="127">
        <v>1018039.68</v>
      </c>
      <c r="I357" s="127"/>
      <c r="J357" s="127"/>
      <c r="K357" s="127"/>
      <c r="L357" s="127"/>
    </row>
    <row r="358" ht="22.8" customHeight="1" spans="1:12">
      <c r="A358" s="133"/>
      <c r="B358" s="133"/>
      <c r="C358" s="133"/>
      <c r="D358" s="124" t="s">
        <v>291</v>
      </c>
      <c r="E358" s="124" t="s">
        <v>292</v>
      </c>
      <c r="F358" s="122">
        <v>2534481.54</v>
      </c>
      <c r="G358" s="122">
        <v>2534481.54</v>
      </c>
      <c r="H358" s="122">
        <v>2534481.54</v>
      </c>
      <c r="I358" s="122"/>
      <c r="J358" s="122"/>
      <c r="K358" s="122"/>
      <c r="L358" s="122"/>
    </row>
    <row r="359" ht="22.8" customHeight="1" spans="1:12">
      <c r="A359" s="129" t="s">
        <v>311</v>
      </c>
      <c r="B359" s="129" t="s">
        <v>315</v>
      </c>
      <c r="C359" s="129" t="s">
        <v>315</v>
      </c>
      <c r="D359" s="125" t="s">
        <v>470</v>
      </c>
      <c r="E359" s="133" t="s">
        <v>319</v>
      </c>
      <c r="F359" s="126">
        <v>2003678.82</v>
      </c>
      <c r="G359" s="126">
        <v>2003678.82</v>
      </c>
      <c r="H359" s="127">
        <v>2003678.82</v>
      </c>
      <c r="I359" s="127"/>
      <c r="J359" s="127"/>
      <c r="K359" s="127"/>
      <c r="L359" s="127"/>
    </row>
    <row r="360" ht="22.8" customHeight="1" spans="1:12">
      <c r="A360" s="129" t="s">
        <v>340</v>
      </c>
      <c r="B360" s="129" t="s">
        <v>326</v>
      </c>
      <c r="C360" s="129" t="s">
        <v>326</v>
      </c>
      <c r="D360" s="125" t="s">
        <v>478</v>
      </c>
      <c r="E360" s="133" t="s">
        <v>342</v>
      </c>
      <c r="F360" s="126">
        <v>235912.32</v>
      </c>
      <c r="G360" s="126">
        <v>235912.32</v>
      </c>
      <c r="H360" s="127">
        <v>235912.32</v>
      </c>
      <c r="I360" s="127"/>
      <c r="J360" s="127"/>
      <c r="K360" s="127"/>
      <c r="L360" s="127"/>
    </row>
    <row r="361" ht="22.8" customHeight="1" spans="1:12">
      <c r="A361" s="129" t="s">
        <v>343</v>
      </c>
      <c r="B361" s="129" t="s">
        <v>344</v>
      </c>
      <c r="C361" s="129" t="s">
        <v>315</v>
      </c>
      <c r="D361" s="125" t="s">
        <v>481</v>
      </c>
      <c r="E361" s="133" t="s">
        <v>351</v>
      </c>
      <c r="F361" s="126">
        <v>117956.16</v>
      </c>
      <c r="G361" s="126">
        <v>117956.16</v>
      </c>
      <c r="H361" s="127">
        <v>117956.16</v>
      </c>
      <c r="I361" s="127"/>
      <c r="J361" s="127"/>
      <c r="K361" s="127"/>
      <c r="L361" s="127"/>
    </row>
    <row r="362" ht="22.8" customHeight="1" spans="1:12">
      <c r="A362" s="129" t="s">
        <v>347</v>
      </c>
      <c r="B362" s="129" t="s">
        <v>315</v>
      </c>
      <c r="C362" s="129" t="s">
        <v>312</v>
      </c>
      <c r="D362" s="125" t="s">
        <v>480</v>
      </c>
      <c r="E362" s="133" t="s">
        <v>349</v>
      </c>
      <c r="F362" s="126">
        <v>176934.24</v>
      </c>
      <c r="G362" s="126">
        <v>176934.24</v>
      </c>
      <c r="H362" s="127">
        <v>176934.24</v>
      </c>
      <c r="I362" s="127"/>
      <c r="J362" s="127"/>
      <c r="K362" s="127"/>
      <c r="L362" s="127"/>
    </row>
    <row r="363" ht="22.8" customHeight="1" spans="1:12">
      <c r="A363" s="133"/>
      <c r="B363" s="133"/>
      <c r="C363" s="133"/>
      <c r="D363" s="124" t="s">
        <v>293</v>
      </c>
      <c r="E363" s="124" t="s">
        <v>294</v>
      </c>
      <c r="F363" s="122">
        <v>2971354.98</v>
      </c>
      <c r="G363" s="122">
        <v>2971354.98</v>
      </c>
      <c r="H363" s="122">
        <v>2971354.98</v>
      </c>
      <c r="I363" s="122"/>
      <c r="J363" s="122"/>
      <c r="K363" s="122"/>
      <c r="L363" s="122"/>
    </row>
    <row r="364" ht="22.8" customHeight="1" spans="1:12">
      <c r="A364" s="129" t="s">
        <v>311</v>
      </c>
      <c r="B364" s="129" t="s">
        <v>315</v>
      </c>
      <c r="C364" s="129" t="s">
        <v>315</v>
      </c>
      <c r="D364" s="125" t="s">
        <v>470</v>
      </c>
      <c r="E364" s="133" t="s">
        <v>319</v>
      </c>
      <c r="F364" s="126">
        <v>2345654.82</v>
      </c>
      <c r="G364" s="126">
        <v>2345654.82</v>
      </c>
      <c r="H364" s="127">
        <v>2345654.82</v>
      </c>
      <c r="I364" s="127"/>
      <c r="J364" s="127"/>
      <c r="K364" s="127"/>
      <c r="L364" s="127"/>
    </row>
    <row r="365" ht="22.8" customHeight="1" spans="1:12">
      <c r="A365" s="129" t="s">
        <v>340</v>
      </c>
      <c r="B365" s="129" t="s">
        <v>326</v>
      </c>
      <c r="C365" s="129" t="s">
        <v>326</v>
      </c>
      <c r="D365" s="125" t="s">
        <v>478</v>
      </c>
      <c r="E365" s="133" t="s">
        <v>342</v>
      </c>
      <c r="F365" s="126">
        <v>278088.96</v>
      </c>
      <c r="G365" s="126">
        <v>278088.96</v>
      </c>
      <c r="H365" s="127">
        <v>278088.96</v>
      </c>
      <c r="I365" s="127"/>
      <c r="J365" s="127"/>
      <c r="K365" s="127"/>
      <c r="L365" s="127"/>
    </row>
    <row r="366" ht="22.8" customHeight="1" spans="1:12">
      <c r="A366" s="129" t="s">
        <v>343</v>
      </c>
      <c r="B366" s="129" t="s">
        <v>344</v>
      </c>
      <c r="C366" s="129" t="s">
        <v>315</v>
      </c>
      <c r="D366" s="125" t="s">
        <v>481</v>
      </c>
      <c r="E366" s="133" t="s">
        <v>351</v>
      </c>
      <c r="F366" s="126">
        <v>139044.48</v>
      </c>
      <c r="G366" s="126">
        <v>139044.48</v>
      </c>
      <c r="H366" s="127">
        <v>139044.48</v>
      </c>
      <c r="I366" s="127"/>
      <c r="J366" s="127"/>
      <c r="K366" s="127"/>
      <c r="L366" s="127"/>
    </row>
    <row r="367" ht="22.8" customHeight="1" spans="1:12">
      <c r="A367" s="129" t="s">
        <v>347</v>
      </c>
      <c r="B367" s="129" t="s">
        <v>315</v>
      </c>
      <c r="C367" s="129" t="s">
        <v>312</v>
      </c>
      <c r="D367" s="125" t="s">
        <v>480</v>
      </c>
      <c r="E367" s="133" t="s">
        <v>349</v>
      </c>
      <c r="F367" s="126">
        <v>208566.72</v>
      </c>
      <c r="G367" s="126">
        <v>208566.72</v>
      </c>
      <c r="H367" s="127">
        <v>208566.72</v>
      </c>
      <c r="I367" s="127"/>
      <c r="J367" s="127"/>
      <c r="K367" s="127"/>
      <c r="L367" s="127"/>
    </row>
    <row r="368" ht="22.8" customHeight="1" spans="1:12">
      <c r="A368" s="133"/>
      <c r="B368" s="133"/>
      <c r="C368" s="133"/>
      <c r="D368" s="124" t="s">
        <v>295</v>
      </c>
      <c r="E368" s="124" t="s">
        <v>296</v>
      </c>
      <c r="F368" s="122">
        <v>2646713.42</v>
      </c>
      <c r="G368" s="122">
        <v>2646713.42</v>
      </c>
      <c r="H368" s="122">
        <v>2646713.42</v>
      </c>
      <c r="I368" s="122"/>
      <c r="J368" s="122"/>
      <c r="K368" s="122"/>
      <c r="L368" s="122"/>
    </row>
    <row r="369" ht="22.8" customHeight="1" spans="1:12">
      <c r="A369" s="129" t="s">
        <v>311</v>
      </c>
      <c r="B369" s="129" t="s">
        <v>315</v>
      </c>
      <c r="C369" s="129" t="s">
        <v>315</v>
      </c>
      <c r="D369" s="125" t="s">
        <v>470</v>
      </c>
      <c r="E369" s="133" t="s">
        <v>319</v>
      </c>
      <c r="F369" s="126">
        <v>2090051.18</v>
      </c>
      <c r="G369" s="126">
        <v>2090051.18</v>
      </c>
      <c r="H369" s="127">
        <v>2090051.18</v>
      </c>
      <c r="I369" s="127"/>
      <c r="J369" s="127"/>
      <c r="K369" s="127"/>
      <c r="L369" s="127"/>
    </row>
    <row r="370" ht="22.8" customHeight="1" spans="1:12">
      <c r="A370" s="129" t="s">
        <v>340</v>
      </c>
      <c r="B370" s="129" t="s">
        <v>326</v>
      </c>
      <c r="C370" s="129" t="s">
        <v>326</v>
      </c>
      <c r="D370" s="125" t="s">
        <v>478</v>
      </c>
      <c r="E370" s="133" t="s">
        <v>342</v>
      </c>
      <c r="F370" s="126">
        <v>247405.44</v>
      </c>
      <c r="G370" s="126">
        <v>247405.44</v>
      </c>
      <c r="H370" s="127">
        <v>247405.44</v>
      </c>
      <c r="I370" s="127"/>
      <c r="J370" s="127"/>
      <c r="K370" s="127"/>
      <c r="L370" s="127"/>
    </row>
    <row r="371" ht="22.8" customHeight="1" spans="1:12">
      <c r="A371" s="129" t="s">
        <v>343</v>
      </c>
      <c r="B371" s="129" t="s">
        <v>344</v>
      </c>
      <c r="C371" s="129" t="s">
        <v>315</v>
      </c>
      <c r="D371" s="125" t="s">
        <v>481</v>
      </c>
      <c r="E371" s="133" t="s">
        <v>351</v>
      </c>
      <c r="F371" s="126">
        <v>123702.72</v>
      </c>
      <c r="G371" s="126">
        <v>123702.72</v>
      </c>
      <c r="H371" s="127">
        <v>123702.72</v>
      </c>
      <c r="I371" s="127"/>
      <c r="J371" s="127"/>
      <c r="K371" s="127"/>
      <c r="L371" s="127"/>
    </row>
    <row r="372" ht="22.8" customHeight="1" spans="1:12">
      <c r="A372" s="129" t="s">
        <v>347</v>
      </c>
      <c r="B372" s="129" t="s">
        <v>315</v>
      </c>
      <c r="C372" s="129" t="s">
        <v>312</v>
      </c>
      <c r="D372" s="125" t="s">
        <v>480</v>
      </c>
      <c r="E372" s="133" t="s">
        <v>349</v>
      </c>
      <c r="F372" s="126">
        <v>185554.08</v>
      </c>
      <c r="G372" s="126">
        <v>185554.08</v>
      </c>
      <c r="H372" s="127">
        <v>185554.08</v>
      </c>
      <c r="I372" s="127"/>
      <c r="J372" s="127"/>
      <c r="K372" s="127"/>
      <c r="L372" s="127"/>
    </row>
    <row r="373" ht="22.8" customHeight="1" spans="1:12">
      <c r="A373" s="133"/>
      <c r="B373" s="133"/>
      <c r="C373" s="133"/>
      <c r="D373" s="124" t="s">
        <v>297</v>
      </c>
      <c r="E373" s="124" t="s">
        <v>298</v>
      </c>
      <c r="F373" s="122">
        <v>946128.19</v>
      </c>
      <c r="G373" s="122">
        <v>927128.19</v>
      </c>
      <c r="H373" s="122">
        <v>927128.19</v>
      </c>
      <c r="I373" s="122"/>
      <c r="J373" s="122"/>
      <c r="K373" s="122"/>
      <c r="L373" s="122">
        <v>19000</v>
      </c>
    </row>
    <row r="374" ht="22.8" customHeight="1" spans="1:12">
      <c r="A374" s="129" t="s">
        <v>311</v>
      </c>
      <c r="B374" s="129" t="s">
        <v>320</v>
      </c>
      <c r="C374" s="129" t="s">
        <v>315</v>
      </c>
      <c r="D374" s="125" t="s">
        <v>475</v>
      </c>
      <c r="E374" s="133" t="s">
        <v>333</v>
      </c>
      <c r="F374" s="126">
        <v>714152.83</v>
      </c>
      <c r="G374" s="126">
        <v>695152.83</v>
      </c>
      <c r="H374" s="127">
        <v>695152.83</v>
      </c>
      <c r="I374" s="127"/>
      <c r="J374" s="127"/>
      <c r="K374" s="127"/>
      <c r="L374" s="127">
        <v>19000</v>
      </c>
    </row>
    <row r="375" ht="22.8" customHeight="1" spans="1:12">
      <c r="A375" s="129" t="s">
        <v>340</v>
      </c>
      <c r="B375" s="129" t="s">
        <v>326</v>
      </c>
      <c r="C375" s="129" t="s">
        <v>326</v>
      </c>
      <c r="D375" s="125" t="s">
        <v>478</v>
      </c>
      <c r="E375" s="133" t="s">
        <v>342</v>
      </c>
      <c r="F375" s="126">
        <v>103100.16</v>
      </c>
      <c r="G375" s="126">
        <v>103100.16</v>
      </c>
      <c r="H375" s="127">
        <v>103100.16</v>
      </c>
      <c r="I375" s="127"/>
      <c r="J375" s="127"/>
      <c r="K375" s="127"/>
      <c r="L375" s="127"/>
    </row>
    <row r="376" ht="22.8" customHeight="1" spans="1:12">
      <c r="A376" s="129" t="s">
        <v>343</v>
      </c>
      <c r="B376" s="129" t="s">
        <v>344</v>
      </c>
      <c r="C376" s="129" t="s">
        <v>315</v>
      </c>
      <c r="D376" s="125" t="s">
        <v>481</v>
      </c>
      <c r="E376" s="133" t="s">
        <v>351</v>
      </c>
      <c r="F376" s="126">
        <v>51550.08</v>
      </c>
      <c r="G376" s="126">
        <v>51550.08</v>
      </c>
      <c r="H376" s="127">
        <v>51550.08</v>
      </c>
      <c r="I376" s="127"/>
      <c r="J376" s="127"/>
      <c r="K376" s="127"/>
      <c r="L376" s="127"/>
    </row>
    <row r="377" ht="22.8" customHeight="1" spans="1:12">
      <c r="A377" s="129" t="s">
        <v>347</v>
      </c>
      <c r="B377" s="129" t="s">
        <v>315</v>
      </c>
      <c r="C377" s="129" t="s">
        <v>312</v>
      </c>
      <c r="D377" s="125" t="s">
        <v>480</v>
      </c>
      <c r="E377" s="133" t="s">
        <v>349</v>
      </c>
      <c r="F377" s="126">
        <v>77325.12</v>
      </c>
      <c r="G377" s="126">
        <v>77325.12</v>
      </c>
      <c r="H377" s="127">
        <v>77325.12</v>
      </c>
      <c r="I377" s="127"/>
      <c r="J377" s="127"/>
      <c r="K377" s="127"/>
      <c r="L377" s="127"/>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7"/>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6.35" customHeight="1" spans="1:14">
      <c r="A1" s="114"/>
      <c r="M1" s="115" t="s">
        <v>482</v>
      </c>
      <c r="N1" s="115"/>
    </row>
    <row r="2" ht="44.85" customHeight="1" spans="1:14">
      <c r="A2" s="116" t="s">
        <v>14</v>
      </c>
      <c r="B2" s="116"/>
      <c r="C2" s="116"/>
      <c r="D2" s="116"/>
      <c r="E2" s="116"/>
      <c r="F2" s="116"/>
      <c r="G2" s="116"/>
      <c r="H2" s="116"/>
      <c r="I2" s="116"/>
      <c r="J2" s="116"/>
      <c r="K2" s="116"/>
      <c r="L2" s="116"/>
      <c r="M2" s="116"/>
      <c r="N2" s="116"/>
    </row>
    <row r="3" ht="22.4" customHeight="1" spans="1:14">
      <c r="A3" s="117" t="s">
        <v>30</v>
      </c>
      <c r="B3" s="117"/>
      <c r="C3" s="117"/>
      <c r="D3" s="117"/>
      <c r="E3" s="117"/>
      <c r="F3" s="117"/>
      <c r="G3" s="117"/>
      <c r="H3" s="117"/>
      <c r="I3" s="117"/>
      <c r="J3" s="117"/>
      <c r="K3" s="117"/>
      <c r="L3" s="117"/>
      <c r="M3" s="118" t="s">
        <v>31</v>
      </c>
      <c r="N3" s="118"/>
    </row>
    <row r="4" ht="42.25" customHeight="1" spans="1:14">
      <c r="A4" s="119" t="s">
        <v>300</v>
      </c>
      <c r="B4" s="119"/>
      <c r="C4" s="119"/>
      <c r="D4" s="119" t="s">
        <v>353</v>
      </c>
      <c r="E4" s="119" t="s">
        <v>354</v>
      </c>
      <c r="F4" s="119" t="s">
        <v>443</v>
      </c>
      <c r="G4" s="119" t="s">
        <v>356</v>
      </c>
      <c r="H4" s="119"/>
      <c r="I4" s="119"/>
      <c r="J4" s="119"/>
      <c r="K4" s="119"/>
      <c r="L4" s="119" t="s">
        <v>360</v>
      </c>
      <c r="M4" s="119"/>
      <c r="N4" s="119"/>
    </row>
    <row r="5" ht="39.65" customHeight="1" spans="1:14">
      <c r="A5" s="119" t="s">
        <v>308</v>
      </c>
      <c r="B5" s="119" t="s">
        <v>309</v>
      </c>
      <c r="C5" s="119" t="s">
        <v>310</v>
      </c>
      <c r="D5" s="119"/>
      <c r="E5" s="119"/>
      <c r="F5" s="119"/>
      <c r="G5" s="119" t="s">
        <v>135</v>
      </c>
      <c r="H5" s="119" t="s">
        <v>483</v>
      </c>
      <c r="I5" s="119" t="s">
        <v>484</v>
      </c>
      <c r="J5" s="119" t="s">
        <v>485</v>
      </c>
      <c r="K5" s="119" t="s">
        <v>486</v>
      </c>
      <c r="L5" s="119" t="s">
        <v>135</v>
      </c>
      <c r="M5" s="119" t="s">
        <v>444</v>
      </c>
      <c r="N5" s="119" t="s">
        <v>487</v>
      </c>
    </row>
    <row r="6" ht="22.8" customHeight="1" spans="1:14">
      <c r="A6" s="120"/>
      <c r="B6" s="120"/>
      <c r="C6" s="120"/>
      <c r="D6" s="120"/>
      <c r="E6" s="120" t="s">
        <v>135</v>
      </c>
      <c r="F6" s="134">
        <v>515652323.91</v>
      </c>
      <c r="G6" s="134">
        <v>163768955.27</v>
      </c>
      <c r="H6" s="134">
        <v>16357017</v>
      </c>
      <c r="I6" s="134">
        <v>86500597.09</v>
      </c>
      <c r="J6" s="134">
        <v>40280041.44</v>
      </c>
      <c r="K6" s="134">
        <v>20631299.74</v>
      </c>
      <c r="L6" s="134">
        <v>351883368.64</v>
      </c>
      <c r="M6" s="134">
        <v>351883368.64</v>
      </c>
      <c r="N6" s="134"/>
    </row>
    <row r="7" ht="22.8" customHeight="1" spans="1:14">
      <c r="A7" s="120"/>
      <c r="B7" s="120"/>
      <c r="C7" s="120"/>
      <c r="D7" s="123" t="s">
        <v>153</v>
      </c>
      <c r="E7" s="123" t="s">
        <v>154</v>
      </c>
      <c r="F7" s="134">
        <v>515652323.91</v>
      </c>
      <c r="G7" s="134">
        <v>163768955.27</v>
      </c>
      <c r="H7" s="134">
        <v>16357017</v>
      </c>
      <c r="I7" s="134">
        <v>86500597.09</v>
      </c>
      <c r="J7" s="134">
        <v>40280041.44</v>
      </c>
      <c r="K7" s="134">
        <v>20631299.74</v>
      </c>
      <c r="L7" s="134">
        <v>351883368.64</v>
      </c>
      <c r="M7" s="134">
        <v>351883368.64</v>
      </c>
      <c r="N7" s="134"/>
    </row>
    <row r="8" ht="22.8" customHeight="1" spans="1:14">
      <c r="A8" s="120"/>
      <c r="B8" s="120"/>
      <c r="C8" s="120"/>
      <c r="D8" s="124" t="s">
        <v>155</v>
      </c>
      <c r="E8" s="124" t="s">
        <v>156</v>
      </c>
      <c r="F8" s="134">
        <v>5975840.91</v>
      </c>
      <c r="G8" s="134">
        <v>5975840.91</v>
      </c>
      <c r="H8" s="134">
        <v>4163973</v>
      </c>
      <c r="I8" s="134">
        <v>1057171.8</v>
      </c>
      <c r="J8" s="134">
        <v>495414.72</v>
      </c>
      <c r="K8" s="134">
        <v>259281.39</v>
      </c>
      <c r="L8" s="134"/>
      <c r="M8" s="134"/>
      <c r="N8" s="134"/>
    </row>
    <row r="9" ht="22.8" customHeight="1" spans="1:14">
      <c r="A9" s="129" t="s">
        <v>311</v>
      </c>
      <c r="B9" s="129" t="s">
        <v>312</v>
      </c>
      <c r="C9" s="129" t="s">
        <v>312</v>
      </c>
      <c r="D9" s="125" t="s">
        <v>370</v>
      </c>
      <c r="E9" s="133" t="s">
        <v>314</v>
      </c>
      <c r="F9" s="126">
        <v>4485181.23</v>
      </c>
      <c r="G9" s="126">
        <v>4485181.23</v>
      </c>
      <c r="H9" s="127">
        <v>4163973</v>
      </c>
      <c r="I9" s="127">
        <v>61926.84</v>
      </c>
      <c r="J9" s="127"/>
      <c r="K9" s="127">
        <v>259281.39</v>
      </c>
      <c r="L9" s="126"/>
      <c r="M9" s="127"/>
      <c r="N9" s="127"/>
    </row>
    <row r="10" ht="22.8" customHeight="1" spans="1:14">
      <c r="A10" s="129" t="s">
        <v>340</v>
      </c>
      <c r="B10" s="129" t="s">
        <v>326</v>
      </c>
      <c r="C10" s="129" t="s">
        <v>326</v>
      </c>
      <c r="D10" s="125" t="s">
        <v>370</v>
      </c>
      <c r="E10" s="133" t="s">
        <v>342</v>
      </c>
      <c r="F10" s="126">
        <v>664968.48</v>
      </c>
      <c r="G10" s="126">
        <v>664968.48</v>
      </c>
      <c r="H10" s="127"/>
      <c r="I10" s="127">
        <v>664968.48</v>
      </c>
      <c r="J10" s="127"/>
      <c r="K10" s="127"/>
      <c r="L10" s="126"/>
      <c r="M10" s="127"/>
      <c r="N10" s="127"/>
    </row>
    <row r="11" ht="22.8" customHeight="1" spans="1:14">
      <c r="A11" s="129" t="s">
        <v>343</v>
      </c>
      <c r="B11" s="129" t="s">
        <v>344</v>
      </c>
      <c r="C11" s="129" t="s">
        <v>312</v>
      </c>
      <c r="D11" s="125" t="s">
        <v>370</v>
      </c>
      <c r="E11" s="133" t="s">
        <v>346</v>
      </c>
      <c r="F11" s="126">
        <v>330276.48</v>
      </c>
      <c r="G11" s="126">
        <v>330276.48</v>
      </c>
      <c r="H11" s="127"/>
      <c r="I11" s="127">
        <v>330276.48</v>
      </c>
      <c r="J11" s="127"/>
      <c r="K11" s="127"/>
      <c r="L11" s="126"/>
      <c r="M11" s="127"/>
      <c r="N11" s="127"/>
    </row>
    <row r="12" ht="22.8" customHeight="1" spans="1:14">
      <c r="A12" s="129" t="s">
        <v>347</v>
      </c>
      <c r="B12" s="129" t="s">
        <v>315</v>
      </c>
      <c r="C12" s="129" t="s">
        <v>312</v>
      </c>
      <c r="D12" s="125" t="s">
        <v>370</v>
      </c>
      <c r="E12" s="133" t="s">
        <v>349</v>
      </c>
      <c r="F12" s="126">
        <v>495414.72</v>
      </c>
      <c r="G12" s="126">
        <v>495414.72</v>
      </c>
      <c r="H12" s="127"/>
      <c r="I12" s="127"/>
      <c r="J12" s="127">
        <v>495414.72</v>
      </c>
      <c r="K12" s="127"/>
      <c r="L12" s="126"/>
      <c r="M12" s="127"/>
      <c r="N12" s="127"/>
    </row>
    <row r="13" ht="22.8" customHeight="1" spans="1:14">
      <c r="A13" s="120"/>
      <c r="B13" s="120"/>
      <c r="C13" s="120"/>
      <c r="D13" s="124" t="s">
        <v>157</v>
      </c>
      <c r="E13" s="124" t="s">
        <v>158</v>
      </c>
      <c r="F13" s="134">
        <v>35122166.96</v>
      </c>
      <c r="G13" s="134">
        <v>10711430.96</v>
      </c>
      <c r="H13" s="134"/>
      <c r="I13" s="134">
        <v>6249148.42</v>
      </c>
      <c r="J13" s="134">
        <v>2929288.32</v>
      </c>
      <c r="K13" s="134">
        <v>1532994.22</v>
      </c>
      <c r="L13" s="134">
        <v>24410736</v>
      </c>
      <c r="M13" s="134">
        <v>24410736</v>
      </c>
      <c r="N13" s="134"/>
    </row>
    <row r="14" ht="22.8" customHeight="1" spans="1:14">
      <c r="A14" s="129" t="s">
        <v>311</v>
      </c>
      <c r="B14" s="129" t="s">
        <v>315</v>
      </c>
      <c r="C14" s="129" t="s">
        <v>323</v>
      </c>
      <c r="D14" s="125" t="s">
        <v>371</v>
      </c>
      <c r="E14" s="133" t="s">
        <v>325</v>
      </c>
      <c r="F14" s="126">
        <v>26334302</v>
      </c>
      <c r="G14" s="126">
        <v>1923566</v>
      </c>
      <c r="H14" s="127"/>
      <c r="I14" s="127">
        <v>390571.78</v>
      </c>
      <c r="J14" s="127"/>
      <c r="K14" s="127">
        <v>1532994.22</v>
      </c>
      <c r="L14" s="126">
        <v>24410736</v>
      </c>
      <c r="M14" s="127">
        <v>24410736</v>
      </c>
      <c r="N14" s="127"/>
    </row>
    <row r="15" ht="22.8" customHeight="1" spans="1:14">
      <c r="A15" s="129" t="s">
        <v>340</v>
      </c>
      <c r="B15" s="129" t="s">
        <v>326</v>
      </c>
      <c r="C15" s="129" t="s">
        <v>326</v>
      </c>
      <c r="D15" s="125" t="s">
        <v>371</v>
      </c>
      <c r="E15" s="133" t="s">
        <v>342</v>
      </c>
      <c r="F15" s="126">
        <v>3905717.76</v>
      </c>
      <c r="G15" s="126">
        <v>3905717.76</v>
      </c>
      <c r="H15" s="127"/>
      <c r="I15" s="127">
        <v>3905717.76</v>
      </c>
      <c r="J15" s="127"/>
      <c r="K15" s="127"/>
      <c r="L15" s="126"/>
      <c r="M15" s="127"/>
      <c r="N15" s="127"/>
    </row>
    <row r="16" ht="22.8" customHeight="1" spans="1:14">
      <c r="A16" s="129" t="s">
        <v>343</v>
      </c>
      <c r="B16" s="129" t="s">
        <v>344</v>
      </c>
      <c r="C16" s="129" t="s">
        <v>315</v>
      </c>
      <c r="D16" s="125" t="s">
        <v>371</v>
      </c>
      <c r="E16" s="133" t="s">
        <v>351</v>
      </c>
      <c r="F16" s="126">
        <v>1952858.88</v>
      </c>
      <c r="G16" s="126">
        <v>1952858.88</v>
      </c>
      <c r="H16" s="127"/>
      <c r="I16" s="127">
        <v>1952858.88</v>
      </c>
      <c r="J16" s="127"/>
      <c r="K16" s="127"/>
      <c r="L16" s="126"/>
      <c r="M16" s="127"/>
      <c r="N16" s="127"/>
    </row>
    <row r="17" ht="22.8" customHeight="1" spans="1:14">
      <c r="A17" s="129" t="s">
        <v>347</v>
      </c>
      <c r="B17" s="129" t="s">
        <v>315</v>
      </c>
      <c r="C17" s="129" t="s">
        <v>312</v>
      </c>
      <c r="D17" s="125" t="s">
        <v>371</v>
      </c>
      <c r="E17" s="133" t="s">
        <v>349</v>
      </c>
      <c r="F17" s="126">
        <v>2929288.32</v>
      </c>
      <c r="G17" s="126">
        <v>2929288.32</v>
      </c>
      <c r="H17" s="127"/>
      <c r="I17" s="127"/>
      <c r="J17" s="127">
        <v>2929288.32</v>
      </c>
      <c r="K17" s="127"/>
      <c r="L17" s="126"/>
      <c r="M17" s="127"/>
      <c r="N17" s="127"/>
    </row>
    <row r="18" ht="22.8" customHeight="1" spans="1:14">
      <c r="A18" s="120"/>
      <c r="B18" s="120"/>
      <c r="C18" s="120"/>
      <c r="D18" s="124" t="s">
        <v>159</v>
      </c>
      <c r="E18" s="124" t="s">
        <v>160</v>
      </c>
      <c r="F18" s="134">
        <v>27939073.06</v>
      </c>
      <c r="G18" s="134">
        <v>8520757.06</v>
      </c>
      <c r="H18" s="134"/>
      <c r="I18" s="134">
        <v>4971088.9</v>
      </c>
      <c r="J18" s="134">
        <v>2330197.92</v>
      </c>
      <c r="K18" s="134">
        <v>1219470.24</v>
      </c>
      <c r="L18" s="134">
        <v>19418316</v>
      </c>
      <c r="M18" s="134">
        <v>19418316</v>
      </c>
      <c r="N18" s="134"/>
    </row>
    <row r="19" ht="22.8" customHeight="1" spans="1:14">
      <c r="A19" s="129" t="s">
        <v>311</v>
      </c>
      <c r="B19" s="129" t="s">
        <v>315</v>
      </c>
      <c r="C19" s="129" t="s">
        <v>323</v>
      </c>
      <c r="D19" s="125" t="s">
        <v>372</v>
      </c>
      <c r="E19" s="133" t="s">
        <v>325</v>
      </c>
      <c r="F19" s="126">
        <v>20948479.3</v>
      </c>
      <c r="G19" s="126">
        <v>1530163.3</v>
      </c>
      <c r="H19" s="127"/>
      <c r="I19" s="127">
        <v>310693.06</v>
      </c>
      <c r="J19" s="127"/>
      <c r="K19" s="127">
        <v>1219470.24</v>
      </c>
      <c r="L19" s="126">
        <v>19418316</v>
      </c>
      <c r="M19" s="127">
        <v>19418316</v>
      </c>
      <c r="N19" s="127"/>
    </row>
    <row r="20" ht="22.8" customHeight="1" spans="1:14">
      <c r="A20" s="129" t="s">
        <v>340</v>
      </c>
      <c r="B20" s="129" t="s">
        <v>326</v>
      </c>
      <c r="C20" s="129" t="s">
        <v>326</v>
      </c>
      <c r="D20" s="125" t="s">
        <v>372</v>
      </c>
      <c r="E20" s="133" t="s">
        <v>342</v>
      </c>
      <c r="F20" s="126">
        <v>3106930.56</v>
      </c>
      <c r="G20" s="126">
        <v>3106930.56</v>
      </c>
      <c r="H20" s="127"/>
      <c r="I20" s="127">
        <v>3106930.56</v>
      </c>
      <c r="J20" s="127"/>
      <c r="K20" s="127"/>
      <c r="L20" s="126"/>
      <c r="M20" s="127"/>
      <c r="N20" s="127"/>
    </row>
    <row r="21" ht="22.8" customHeight="1" spans="1:14">
      <c r="A21" s="129" t="s">
        <v>343</v>
      </c>
      <c r="B21" s="129" t="s">
        <v>344</v>
      </c>
      <c r="C21" s="129" t="s">
        <v>315</v>
      </c>
      <c r="D21" s="125" t="s">
        <v>372</v>
      </c>
      <c r="E21" s="133" t="s">
        <v>351</v>
      </c>
      <c r="F21" s="126">
        <v>1553465.28</v>
      </c>
      <c r="G21" s="126">
        <v>1553465.28</v>
      </c>
      <c r="H21" s="127"/>
      <c r="I21" s="127">
        <v>1553465.28</v>
      </c>
      <c r="J21" s="127"/>
      <c r="K21" s="127"/>
      <c r="L21" s="126"/>
      <c r="M21" s="127"/>
      <c r="N21" s="127"/>
    </row>
    <row r="22" ht="22.8" customHeight="1" spans="1:14">
      <c r="A22" s="129" t="s">
        <v>347</v>
      </c>
      <c r="B22" s="129" t="s">
        <v>315</v>
      </c>
      <c r="C22" s="129" t="s">
        <v>312</v>
      </c>
      <c r="D22" s="125" t="s">
        <v>372</v>
      </c>
      <c r="E22" s="133" t="s">
        <v>349</v>
      </c>
      <c r="F22" s="126">
        <v>2330197.92</v>
      </c>
      <c r="G22" s="126">
        <v>2330197.92</v>
      </c>
      <c r="H22" s="127"/>
      <c r="I22" s="127"/>
      <c r="J22" s="127">
        <v>2330197.92</v>
      </c>
      <c r="K22" s="127"/>
      <c r="L22" s="126"/>
      <c r="M22" s="127"/>
      <c r="N22" s="127"/>
    </row>
    <row r="23" ht="22.8" customHeight="1" spans="1:14">
      <c r="A23" s="120"/>
      <c r="B23" s="120"/>
      <c r="C23" s="120"/>
      <c r="D23" s="124" t="s">
        <v>161</v>
      </c>
      <c r="E23" s="124" t="s">
        <v>162</v>
      </c>
      <c r="F23" s="134">
        <v>10850673.72</v>
      </c>
      <c r="G23" s="134">
        <v>3182133.72</v>
      </c>
      <c r="H23" s="134"/>
      <c r="I23" s="134">
        <v>1856486.4</v>
      </c>
      <c r="J23" s="134">
        <v>870228</v>
      </c>
      <c r="K23" s="134">
        <v>455419.32</v>
      </c>
      <c r="L23" s="134">
        <v>7668540</v>
      </c>
      <c r="M23" s="134">
        <v>7668540</v>
      </c>
      <c r="N23" s="134"/>
    </row>
    <row r="24" ht="22.8" customHeight="1" spans="1:14">
      <c r="A24" s="129" t="s">
        <v>311</v>
      </c>
      <c r="B24" s="129" t="s">
        <v>315</v>
      </c>
      <c r="C24" s="129" t="s">
        <v>320</v>
      </c>
      <c r="D24" s="125" t="s">
        <v>373</v>
      </c>
      <c r="E24" s="133" t="s">
        <v>322</v>
      </c>
      <c r="F24" s="126">
        <v>8239989.72</v>
      </c>
      <c r="G24" s="126">
        <v>571449.72</v>
      </c>
      <c r="H24" s="127"/>
      <c r="I24" s="127">
        <v>116030.4</v>
      </c>
      <c r="J24" s="127"/>
      <c r="K24" s="127">
        <v>455419.32</v>
      </c>
      <c r="L24" s="126">
        <v>7668540</v>
      </c>
      <c r="M24" s="127">
        <v>7668540</v>
      </c>
      <c r="N24" s="127"/>
    </row>
    <row r="25" ht="22.8" customHeight="1" spans="1:14">
      <c r="A25" s="129" t="s">
        <v>340</v>
      </c>
      <c r="B25" s="129" t="s">
        <v>326</v>
      </c>
      <c r="C25" s="129" t="s">
        <v>326</v>
      </c>
      <c r="D25" s="125" t="s">
        <v>373</v>
      </c>
      <c r="E25" s="133" t="s">
        <v>342</v>
      </c>
      <c r="F25" s="126">
        <v>1160304</v>
      </c>
      <c r="G25" s="126">
        <v>1160304</v>
      </c>
      <c r="H25" s="127"/>
      <c r="I25" s="127">
        <v>1160304</v>
      </c>
      <c r="J25" s="127"/>
      <c r="K25" s="127"/>
      <c r="L25" s="126"/>
      <c r="M25" s="127"/>
      <c r="N25" s="127"/>
    </row>
    <row r="26" ht="22.8" customHeight="1" spans="1:14">
      <c r="A26" s="129" t="s">
        <v>343</v>
      </c>
      <c r="B26" s="129" t="s">
        <v>344</v>
      </c>
      <c r="C26" s="129" t="s">
        <v>315</v>
      </c>
      <c r="D26" s="125" t="s">
        <v>373</v>
      </c>
      <c r="E26" s="133" t="s">
        <v>351</v>
      </c>
      <c r="F26" s="126">
        <v>580152</v>
      </c>
      <c r="G26" s="126">
        <v>580152</v>
      </c>
      <c r="H26" s="127"/>
      <c r="I26" s="127">
        <v>580152</v>
      </c>
      <c r="J26" s="127"/>
      <c r="K26" s="127"/>
      <c r="L26" s="126"/>
      <c r="M26" s="127"/>
      <c r="N26" s="127"/>
    </row>
    <row r="27" ht="22.8" customHeight="1" spans="1:14">
      <c r="A27" s="129" t="s">
        <v>347</v>
      </c>
      <c r="B27" s="129" t="s">
        <v>315</v>
      </c>
      <c r="C27" s="129" t="s">
        <v>312</v>
      </c>
      <c r="D27" s="125" t="s">
        <v>373</v>
      </c>
      <c r="E27" s="133" t="s">
        <v>349</v>
      </c>
      <c r="F27" s="126">
        <v>870228</v>
      </c>
      <c r="G27" s="126">
        <v>870228</v>
      </c>
      <c r="H27" s="127"/>
      <c r="I27" s="127"/>
      <c r="J27" s="127">
        <v>870228</v>
      </c>
      <c r="K27" s="127"/>
      <c r="L27" s="126"/>
      <c r="M27" s="127"/>
      <c r="N27" s="127"/>
    </row>
    <row r="28" ht="22.8" customHeight="1" spans="1:14">
      <c r="A28" s="120"/>
      <c r="B28" s="120"/>
      <c r="C28" s="120"/>
      <c r="D28" s="124" t="s">
        <v>163</v>
      </c>
      <c r="E28" s="124" t="s">
        <v>164</v>
      </c>
      <c r="F28" s="134">
        <v>25866234.18</v>
      </c>
      <c r="G28" s="134">
        <v>7888590.18</v>
      </c>
      <c r="H28" s="134"/>
      <c r="I28" s="134">
        <v>4602276.86</v>
      </c>
      <c r="J28" s="134">
        <v>2157317.28</v>
      </c>
      <c r="K28" s="134">
        <v>1128996.04</v>
      </c>
      <c r="L28" s="134">
        <v>17977644</v>
      </c>
      <c r="M28" s="134">
        <v>17977644</v>
      </c>
      <c r="N28" s="134"/>
    </row>
    <row r="29" ht="22.8" customHeight="1" spans="1:14">
      <c r="A29" s="129" t="s">
        <v>311</v>
      </c>
      <c r="B29" s="129" t="s">
        <v>320</v>
      </c>
      <c r="C29" s="129" t="s">
        <v>315</v>
      </c>
      <c r="D29" s="125" t="s">
        <v>374</v>
      </c>
      <c r="E29" s="133" t="s">
        <v>333</v>
      </c>
      <c r="F29" s="126">
        <v>19394282.34</v>
      </c>
      <c r="G29" s="126">
        <v>1416638.34</v>
      </c>
      <c r="H29" s="127"/>
      <c r="I29" s="127">
        <v>287642.3</v>
      </c>
      <c r="J29" s="127"/>
      <c r="K29" s="127">
        <v>1128996.04</v>
      </c>
      <c r="L29" s="126">
        <v>17977644</v>
      </c>
      <c r="M29" s="127">
        <v>17977644</v>
      </c>
      <c r="N29" s="127"/>
    </row>
    <row r="30" ht="22.8" customHeight="1" spans="1:14">
      <c r="A30" s="129" t="s">
        <v>340</v>
      </c>
      <c r="B30" s="129" t="s">
        <v>326</v>
      </c>
      <c r="C30" s="129" t="s">
        <v>326</v>
      </c>
      <c r="D30" s="125" t="s">
        <v>374</v>
      </c>
      <c r="E30" s="133" t="s">
        <v>342</v>
      </c>
      <c r="F30" s="126">
        <v>2876423.04</v>
      </c>
      <c r="G30" s="126">
        <v>2876423.04</v>
      </c>
      <c r="H30" s="127"/>
      <c r="I30" s="127">
        <v>2876423.04</v>
      </c>
      <c r="J30" s="127"/>
      <c r="K30" s="127"/>
      <c r="L30" s="126"/>
      <c r="M30" s="127"/>
      <c r="N30" s="127"/>
    </row>
    <row r="31" ht="22.8" customHeight="1" spans="1:14">
      <c r="A31" s="129" t="s">
        <v>343</v>
      </c>
      <c r="B31" s="129" t="s">
        <v>344</v>
      </c>
      <c r="C31" s="129" t="s">
        <v>315</v>
      </c>
      <c r="D31" s="125" t="s">
        <v>374</v>
      </c>
      <c r="E31" s="133" t="s">
        <v>351</v>
      </c>
      <c r="F31" s="126">
        <v>1438211.52</v>
      </c>
      <c r="G31" s="126">
        <v>1438211.52</v>
      </c>
      <c r="H31" s="127"/>
      <c r="I31" s="127">
        <v>1438211.52</v>
      </c>
      <c r="J31" s="127"/>
      <c r="K31" s="127"/>
      <c r="L31" s="126"/>
      <c r="M31" s="127"/>
      <c r="N31" s="127"/>
    </row>
    <row r="32" ht="22.8" customHeight="1" spans="1:14">
      <c r="A32" s="129" t="s">
        <v>347</v>
      </c>
      <c r="B32" s="129" t="s">
        <v>315</v>
      </c>
      <c r="C32" s="129" t="s">
        <v>312</v>
      </c>
      <c r="D32" s="125" t="s">
        <v>374</v>
      </c>
      <c r="E32" s="133" t="s">
        <v>349</v>
      </c>
      <c r="F32" s="126">
        <v>2157317.28</v>
      </c>
      <c r="G32" s="126">
        <v>2157317.28</v>
      </c>
      <c r="H32" s="127"/>
      <c r="I32" s="127"/>
      <c r="J32" s="127">
        <v>2157317.28</v>
      </c>
      <c r="K32" s="127"/>
      <c r="L32" s="126"/>
      <c r="M32" s="127"/>
      <c r="N32" s="127"/>
    </row>
    <row r="33" ht="22.8" customHeight="1" spans="1:14">
      <c r="A33" s="120"/>
      <c r="B33" s="120"/>
      <c r="C33" s="120"/>
      <c r="D33" s="124" t="s">
        <v>165</v>
      </c>
      <c r="E33" s="124" t="s">
        <v>166</v>
      </c>
      <c r="F33" s="134">
        <v>1165823.81</v>
      </c>
      <c r="G33" s="134"/>
      <c r="H33" s="134"/>
      <c r="I33" s="134"/>
      <c r="J33" s="134"/>
      <c r="K33" s="134"/>
      <c r="L33" s="134">
        <v>1165823.81</v>
      </c>
      <c r="M33" s="134">
        <v>1165823.81</v>
      </c>
      <c r="N33" s="134"/>
    </row>
    <row r="34" ht="22.8" customHeight="1" spans="1:14">
      <c r="A34" s="129" t="s">
        <v>311</v>
      </c>
      <c r="B34" s="129" t="s">
        <v>334</v>
      </c>
      <c r="C34" s="129" t="s">
        <v>312</v>
      </c>
      <c r="D34" s="125" t="s">
        <v>375</v>
      </c>
      <c r="E34" s="133" t="s">
        <v>336</v>
      </c>
      <c r="F34" s="126">
        <v>884246.21</v>
      </c>
      <c r="G34" s="126"/>
      <c r="H34" s="127"/>
      <c r="I34" s="127"/>
      <c r="J34" s="127"/>
      <c r="K34" s="127"/>
      <c r="L34" s="126">
        <v>884246.21</v>
      </c>
      <c r="M34" s="127">
        <v>884246.21</v>
      </c>
      <c r="N34" s="127"/>
    </row>
    <row r="35" ht="22.8" customHeight="1" spans="1:14">
      <c r="A35" s="129" t="s">
        <v>340</v>
      </c>
      <c r="B35" s="129" t="s">
        <v>326</v>
      </c>
      <c r="C35" s="129" t="s">
        <v>326</v>
      </c>
      <c r="D35" s="125" t="s">
        <v>375</v>
      </c>
      <c r="E35" s="133" t="s">
        <v>342</v>
      </c>
      <c r="F35" s="126">
        <v>125145.6</v>
      </c>
      <c r="G35" s="126"/>
      <c r="H35" s="127"/>
      <c r="I35" s="127"/>
      <c r="J35" s="127"/>
      <c r="K35" s="127"/>
      <c r="L35" s="126">
        <v>125145.6</v>
      </c>
      <c r="M35" s="127">
        <v>125145.6</v>
      </c>
      <c r="N35" s="127"/>
    </row>
    <row r="36" ht="22.8" customHeight="1" spans="1:14">
      <c r="A36" s="129" t="s">
        <v>343</v>
      </c>
      <c r="B36" s="129" t="s">
        <v>344</v>
      </c>
      <c r="C36" s="129" t="s">
        <v>315</v>
      </c>
      <c r="D36" s="125" t="s">
        <v>375</v>
      </c>
      <c r="E36" s="133" t="s">
        <v>351</v>
      </c>
      <c r="F36" s="126">
        <v>62572.8</v>
      </c>
      <c r="G36" s="126"/>
      <c r="H36" s="127"/>
      <c r="I36" s="127"/>
      <c r="J36" s="127"/>
      <c r="K36" s="127"/>
      <c r="L36" s="126">
        <v>62572.8</v>
      </c>
      <c r="M36" s="127">
        <v>62572.8</v>
      </c>
      <c r="N36" s="127"/>
    </row>
    <row r="37" ht="22.8" customHeight="1" spans="1:14">
      <c r="A37" s="129" t="s">
        <v>347</v>
      </c>
      <c r="B37" s="129" t="s">
        <v>315</v>
      </c>
      <c r="C37" s="129" t="s">
        <v>312</v>
      </c>
      <c r="D37" s="125" t="s">
        <v>375</v>
      </c>
      <c r="E37" s="133" t="s">
        <v>349</v>
      </c>
      <c r="F37" s="126">
        <v>93859.2</v>
      </c>
      <c r="G37" s="126"/>
      <c r="H37" s="127"/>
      <c r="I37" s="127"/>
      <c r="J37" s="127"/>
      <c r="K37" s="127"/>
      <c r="L37" s="126">
        <v>93859.2</v>
      </c>
      <c r="M37" s="127">
        <v>93859.2</v>
      </c>
      <c r="N37" s="127"/>
    </row>
    <row r="38" ht="22.8" customHeight="1" spans="1:14">
      <c r="A38" s="120"/>
      <c r="B38" s="120"/>
      <c r="C38" s="120"/>
      <c r="D38" s="124" t="s">
        <v>167</v>
      </c>
      <c r="E38" s="124" t="s">
        <v>168</v>
      </c>
      <c r="F38" s="134">
        <v>13288906.35</v>
      </c>
      <c r="G38" s="134">
        <v>3878014.35</v>
      </c>
      <c r="H38" s="134"/>
      <c r="I38" s="134">
        <v>2262469.63</v>
      </c>
      <c r="J38" s="134">
        <v>1060532.64</v>
      </c>
      <c r="K38" s="134">
        <v>555012.08</v>
      </c>
      <c r="L38" s="134">
        <v>9410892</v>
      </c>
      <c r="M38" s="134">
        <v>9410892</v>
      </c>
      <c r="N38" s="134"/>
    </row>
    <row r="39" ht="22.8" customHeight="1" spans="1:14">
      <c r="A39" s="129" t="s">
        <v>311</v>
      </c>
      <c r="B39" s="129" t="s">
        <v>315</v>
      </c>
      <c r="C39" s="129" t="s">
        <v>315</v>
      </c>
      <c r="D39" s="125" t="s">
        <v>376</v>
      </c>
      <c r="E39" s="133" t="s">
        <v>319</v>
      </c>
      <c r="F39" s="126">
        <v>10107308.43</v>
      </c>
      <c r="G39" s="126">
        <v>696416.43</v>
      </c>
      <c r="H39" s="127"/>
      <c r="I39" s="127">
        <v>141404.35</v>
      </c>
      <c r="J39" s="127"/>
      <c r="K39" s="127">
        <v>555012.08</v>
      </c>
      <c r="L39" s="126">
        <v>9410892</v>
      </c>
      <c r="M39" s="127">
        <v>9410892</v>
      </c>
      <c r="N39" s="127"/>
    </row>
    <row r="40" ht="22.8" customHeight="1" spans="1:14">
      <c r="A40" s="129" t="s">
        <v>340</v>
      </c>
      <c r="B40" s="129" t="s">
        <v>326</v>
      </c>
      <c r="C40" s="129" t="s">
        <v>326</v>
      </c>
      <c r="D40" s="125" t="s">
        <v>376</v>
      </c>
      <c r="E40" s="133" t="s">
        <v>342</v>
      </c>
      <c r="F40" s="126">
        <v>1414043.52</v>
      </c>
      <c r="G40" s="126">
        <v>1414043.52</v>
      </c>
      <c r="H40" s="127"/>
      <c r="I40" s="127">
        <v>1414043.52</v>
      </c>
      <c r="J40" s="127"/>
      <c r="K40" s="127"/>
      <c r="L40" s="126"/>
      <c r="M40" s="127"/>
      <c r="N40" s="127"/>
    </row>
    <row r="41" ht="22.8" customHeight="1" spans="1:14">
      <c r="A41" s="129" t="s">
        <v>343</v>
      </c>
      <c r="B41" s="129" t="s">
        <v>344</v>
      </c>
      <c r="C41" s="129" t="s">
        <v>315</v>
      </c>
      <c r="D41" s="125" t="s">
        <v>376</v>
      </c>
      <c r="E41" s="133" t="s">
        <v>351</v>
      </c>
      <c r="F41" s="126">
        <v>707021.76</v>
      </c>
      <c r="G41" s="126">
        <v>707021.76</v>
      </c>
      <c r="H41" s="127"/>
      <c r="I41" s="127">
        <v>707021.76</v>
      </c>
      <c r="J41" s="127"/>
      <c r="K41" s="127"/>
      <c r="L41" s="126"/>
      <c r="M41" s="127"/>
      <c r="N41" s="127"/>
    </row>
    <row r="42" ht="22.8" customHeight="1" spans="1:14">
      <c r="A42" s="129" t="s">
        <v>347</v>
      </c>
      <c r="B42" s="129" t="s">
        <v>315</v>
      </c>
      <c r="C42" s="129" t="s">
        <v>312</v>
      </c>
      <c r="D42" s="125" t="s">
        <v>376</v>
      </c>
      <c r="E42" s="133" t="s">
        <v>349</v>
      </c>
      <c r="F42" s="126">
        <v>1060532.64</v>
      </c>
      <c r="G42" s="126">
        <v>1060532.64</v>
      </c>
      <c r="H42" s="127"/>
      <c r="I42" s="127"/>
      <c r="J42" s="127">
        <v>1060532.64</v>
      </c>
      <c r="K42" s="127"/>
      <c r="L42" s="126"/>
      <c r="M42" s="127"/>
      <c r="N42" s="127"/>
    </row>
    <row r="43" ht="22.8" customHeight="1" spans="1:14">
      <c r="A43" s="120"/>
      <c r="B43" s="120"/>
      <c r="C43" s="120"/>
      <c r="D43" s="124" t="s">
        <v>169</v>
      </c>
      <c r="E43" s="124" t="s">
        <v>170</v>
      </c>
      <c r="F43" s="134">
        <v>7644102.68</v>
      </c>
      <c r="G43" s="134">
        <v>2331270.68</v>
      </c>
      <c r="H43" s="134"/>
      <c r="I43" s="134">
        <v>1360084.99</v>
      </c>
      <c r="J43" s="134">
        <v>637539.84</v>
      </c>
      <c r="K43" s="134">
        <v>333645.85</v>
      </c>
      <c r="L43" s="134">
        <v>5312832</v>
      </c>
      <c r="M43" s="134">
        <v>5312832</v>
      </c>
      <c r="N43" s="134"/>
    </row>
    <row r="44" ht="22.8" customHeight="1" spans="1:14">
      <c r="A44" s="129" t="s">
        <v>311</v>
      </c>
      <c r="B44" s="129" t="s">
        <v>315</v>
      </c>
      <c r="C44" s="129" t="s">
        <v>320</v>
      </c>
      <c r="D44" s="125" t="s">
        <v>377</v>
      </c>
      <c r="E44" s="133" t="s">
        <v>322</v>
      </c>
      <c r="F44" s="126">
        <v>5731483.16</v>
      </c>
      <c r="G44" s="126">
        <v>418651.16</v>
      </c>
      <c r="H44" s="127"/>
      <c r="I44" s="127">
        <v>85005.31</v>
      </c>
      <c r="J44" s="127"/>
      <c r="K44" s="127">
        <v>333645.85</v>
      </c>
      <c r="L44" s="126">
        <v>5312832</v>
      </c>
      <c r="M44" s="127">
        <v>5312832</v>
      </c>
      <c r="N44" s="127"/>
    </row>
    <row r="45" ht="22.8" customHeight="1" spans="1:14">
      <c r="A45" s="129" t="s">
        <v>340</v>
      </c>
      <c r="B45" s="129" t="s">
        <v>326</v>
      </c>
      <c r="C45" s="129" t="s">
        <v>326</v>
      </c>
      <c r="D45" s="125" t="s">
        <v>377</v>
      </c>
      <c r="E45" s="133" t="s">
        <v>342</v>
      </c>
      <c r="F45" s="126">
        <v>850053.12</v>
      </c>
      <c r="G45" s="126">
        <v>850053.12</v>
      </c>
      <c r="H45" s="127"/>
      <c r="I45" s="127">
        <v>850053.12</v>
      </c>
      <c r="J45" s="127"/>
      <c r="K45" s="127"/>
      <c r="L45" s="126"/>
      <c r="M45" s="127"/>
      <c r="N45" s="127"/>
    </row>
    <row r="46" ht="22.8" customHeight="1" spans="1:14">
      <c r="A46" s="129" t="s">
        <v>343</v>
      </c>
      <c r="B46" s="129" t="s">
        <v>344</v>
      </c>
      <c r="C46" s="129" t="s">
        <v>315</v>
      </c>
      <c r="D46" s="125" t="s">
        <v>377</v>
      </c>
      <c r="E46" s="133" t="s">
        <v>351</v>
      </c>
      <c r="F46" s="126">
        <v>425026.56</v>
      </c>
      <c r="G46" s="126">
        <v>425026.56</v>
      </c>
      <c r="H46" s="127"/>
      <c r="I46" s="127">
        <v>425026.56</v>
      </c>
      <c r="J46" s="127"/>
      <c r="K46" s="127"/>
      <c r="L46" s="126"/>
      <c r="M46" s="127"/>
      <c r="N46" s="127"/>
    </row>
    <row r="47" ht="22.8" customHeight="1" spans="1:14">
      <c r="A47" s="129" t="s">
        <v>347</v>
      </c>
      <c r="B47" s="129" t="s">
        <v>315</v>
      </c>
      <c r="C47" s="129" t="s">
        <v>312</v>
      </c>
      <c r="D47" s="125" t="s">
        <v>377</v>
      </c>
      <c r="E47" s="133" t="s">
        <v>349</v>
      </c>
      <c r="F47" s="126">
        <v>637539.84</v>
      </c>
      <c r="G47" s="126">
        <v>637539.84</v>
      </c>
      <c r="H47" s="127"/>
      <c r="I47" s="127"/>
      <c r="J47" s="127">
        <v>637539.84</v>
      </c>
      <c r="K47" s="127"/>
      <c r="L47" s="126"/>
      <c r="M47" s="127"/>
      <c r="N47" s="127"/>
    </row>
    <row r="48" ht="22.8" customHeight="1" spans="1:14">
      <c r="A48" s="120"/>
      <c r="B48" s="120"/>
      <c r="C48" s="120"/>
      <c r="D48" s="124" t="s">
        <v>171</v>
      </c>
      <c r="E48" s="124" t="s">
        <v>172</v>
      </c>
      <c r="F48" s="134">
        <v>8517034.15</v>
      </c>
      <c r="G48" s="134">
        <v>2597494.15</v>
      </c>
      <c r="H48" s="134"/>
      <c r="I48" s="134">
        <v>1515402.24</v>
      </c>
      <c r="J48" s="134">
        <v>710344.8</v>
      </c>
      <c r="K48" s="134">
        <v>371747.11</v>
      </c>
      <c r="L48" s="134">
        <v>5919540</v>
      </c>
      <c r="M48" s="134">
        <v>5919540</v>
      </c>
      <c r="N48" s="134"/>
    </row>
    <row r="49" ht="22.8" customHeight="1" spans="1:14">
      <c r="A49" s="129" t="s">
        <v>311</v>
      </c>
      <c r="B49" s="129" t="s">
        <v>315</v>
      </c>
      <c r="C49" s="129" t="s">
        <v>320</v>
      </c>
      <c r="D49" s="125" t="s">
        <v>378</v>
      </c>
      <c r="E49" s="133" t="s">
        <v>322</v>
      </c>
      <c r="F49" s="126">
        <v>6385999.75</v>
      </c>
      <c r="G49" s="126">
        <v>466459.75</v>
      </c>
      <c r="H49" s="127"/>
      <c r="I49" s="127">
        <v>94712.64</v>
      </c>
      <c r="J49" s="127"/>
      <c r="K49" s="127">
        <v>371747.11</v>
      </c>
      <c r="L49" s="126">
        <v>5919540</v>
      </c>
      <c r="M49" s="127">
        <v>5919540</v>
      </c>
      <c r="N49" s="127"/>
    </row>
    <row r="50" ht="22.8" customHeight="1" spans="1:14">
      <c r="A50" s="129" t="s">
        <v>340</v>
      </c>
      <c r="B50" s="129" t="s">
        <v>326</v>
      </c>
      <c r="C50" s="129" t="s">
        <v>326</v>
      </c>
      <c r="D50" s="125" t="s">
        <v>378</v>
      </c>
      <c r="E50" s="133" t="s">
        <v>342</v>
      </c>
      <c r="F50" s="126">
        <v>947126.4</v>
      </c>
      <c r="G50" s="126">
        <v>947126.4</v>
      </c>
      <c r="H50" s="127"/>
      <c r="I50" s="127">
        <v>947126.4</v>
      </c>
      <c r="J50" s="127"/>
      <c r="K50" s="127"/>
      <c r="L50" s="126"/>
      <c r="M50" s="127"/>
      <c r="N50" s="127"/>
    </row>
    <row r="51" ht="22.8" customHeight="1" spans="1:14">
      <c r="A51" s="129" t="s">
        <v>343</v>
      </c>
      <c r="B51" s="129" t="s">
        <v>344</v>
      </c>
      <c r="C51" s="129" t="s">
        <v>315</v>
      </c>
      <c r="D51" s="125" t="s">
        <v>378</v>
      </c>
      <c r="E51" s="133" t="s">
        <v>351</v>
      </c>
      <c r="F51" s="126">
        <v>473563.2</v>
      </c>
      <c r="G51" s="126">
        <v>473563.2</v>
      </c>
      <c r="H51" s="127"/>
      <c r="I51" s="127">
        <v>473563.2</v>
      </c>
      <c r="J51" s="127"/>
      <c r="K51" s="127"/>
      <c r="L51" s="126"/>
      <c r="M51" s="127"/>
      <c r="N51" s="127"/>
    </row>
    <row r="52" ht="22.8" customHeight="1" spans="1:14">
      <c r="A52" s="129" t="s">
        <v>347</v>
      </c>
      <c r="B52" s="129" t="s">
        <v>315</v>
      </c>
      <c r="C52" s="129" t="s">
        <v>312</v>
      </c>
      <c r="D52" s="125" t="s">
        <v>378</v>
      </c>
      <c r="E52" s="133" t="s">
        <v>349</v>
      </c>
      <c r="F52" s="126">
        <v>710344.8</v>
      </c>
      <c r="G52" s="126">
        <v>710344.8</v>
      </c>
      <c r="H52" s="127"/>
      <c r="I52" s="127"/>
      <c r="J52" s="127">
        <v>710344.8</v>
      </c>
      <c r="K52" s="127"/>
      <c r="L52" s="126"/>
      <c r="M52" s="127"/>
      <c r="N52" s="127"/>
    </row>
    <row r="53" ht="22.8" customHeight="1" spans="1:14">
      <c r="A53" s="120"/>
      <c r="B53" s="120"/>
      <c r="C53" s="120"/>
      <c r="D53" s="124" t="s">
        <v>173</v>
      </c>
      <c r="E53" s="124" t="s">
        <v>174</v>
      </c>
      <c r="F53" s="134">
        <v>14717270.37</v>
      </c>
      <c r="G53" s="134">
        <v>4283402.37</v>
      </c>
      <c r="H53" s="134"/>
      <c r="I53" s="134">
        <v>2498976.77</v>
      </c>
      <c r="J53" s="134">
        <v>1171395.36</v>
      </c>
      <c r="K53" s="134">
        <v>613030.24</v>
      </c>
      <c r="L53" s="134">
        <v>10433868</v>
      </c>
      <c r="M53" s="134">
        <v>10433868</v>
      </c>
      <c r="N53" s="134"/>
    </row>
    <row r="54" ht="22.8" customHeight="1" spans="1:14">
      <c r="A54" s="129" t="s">
        <v>311</v>
      </c>
      <c r="B54" s="129" t="s">
        <v>315</v>
      </c>
      <c r="C54" s="129" t="s">
        <v>320</v>
      </c>
      <c r="D54" s="125" t="s">
        <v>379</v>
      </c>
      <c r="E54" s="133" t="s">
        <v>322</v>
      </c>
      <c r="F54" s="126">
        <v>11203084.29</v>
      </c>
      <c r="G54" s="126">
        <v>769216.29</v>
      </c>
      <c r="H54" s="127"/>
      <c r="I54" s="127">
        <v>156186.05</v>
      </c>
      <c r="J54" s="127"/>
      <c r="K54" s="127">
        <v>613030.24</v>
      </c>
      <c r="L54" s="126">
        <v>10433868</v>
      </c>
      <c r="M54" s="127">
        <v>10433868</v>
      </c>
      <c r="N54" s="127"/>
    </row>
    <row r="55" ht="22.8" customHeight="1" spans="1:14">
      <c r="A55" s="129" t="s">
        <v>340</v>
      </c>
      <c r="B55" s="129" t="s">
        <v>326</v>
      </c>
      <c r="C55" s="129" t="s">
        <v>326</v>
      </c>
      <c r="D55" s="125" t="s">
        <v>379</v>
      </c>
      <c r="E55" s="133" t="s">
        <v>342</v>
      </c>
      <c r="F55" s="126">
        <v>1561860.48</v>
      </c>
      <c r="G55" s="126">
        <v>1561860.48</v>
      </c>
      <c r="H55" s="127"/>
      <c r="I55" s="127">
        <v>1561860.48</v>
      </c>
      <c r="J55" s="127"/>
      <c r="K55" s="127"/>
      <c r="L55" s="126"/>
      <c r="M55" s="127"/>
      <c r="N55" s="127"/>
    </row>
    <row r="56" ht="22.8" customHeight="1" spans="1:14">
      <c r="A56" s="129" t="s">
        <v>343</v>
      </c>
      <c r="B56" s="129" t="s">
        <v>344</v>
      </c>
      <c r="C56" s="129" t="s">
        <v>315</v>
      </c>
      <c r="D56" s="125" t="s">
        <v>379</v>
      </c>
      <c r="E56" s="133" t="s">
        <v>351</v>
      </c>
      <c r="F56" s="126">
        <v>780930.24</v>
      </c>
      <c r="G56" s="126">
        <v>780930.24</v>
      </c>
      <c r="H56" s="127"/>
      <c r="I56" s="127">
        <v>780930.24</v>
      </c>
      <c r="J56" s="127"/>
      <c r="K56" s="127"/>
      <c r="L56" s="126"/>
      <c r="M56" s="127"/>
      <c r="N56" s="127"/>
    </row>
    <row r="57" ht="22.8" customHeight="1" spans="1:14">
      <c r="A57" s="129" t="s">
        <v>347</v>
      </c>
      <c r="B57" s="129" t="s">
        <v>315</v>
      </c>
      <c r="C57" s="129" t="s">
        <v>312</v>
      </c>
      <c r="D57" s="125" t="s">
        <v>379</v>
      </c>
      <c r="E57" s="133" t="s">
        <v>349</v>
      </c>
      <c r="F57" s="126">
        <v>1171395.36</v>
      </c>
      <c r="G57" s="126">
        <v>1171395.36</v>
      </c>
      <c r="H57" s="127"/>
      <c r="I57" s="127"/>
      <c r="J57" s="127">
        <v>1171395.36</v>
      </c>
      <c r="K57" s="127"/>
      <c r="L57" s="126"/>
      <c r="M57" s="127"/>
      <c r="N57" s="127"/>
    </row>
    <row r="58" ht="22.8" customHeight="1" spans="1:14">
      <c r="A58" s="120"/>
      <c r="B58" s="120"/>
      <c r="C58" s="120"/>
      <c r="D58" s="124" t="s">
        <v>175</v>
      </c>
      <c r="E58" s="124" t="s">
        <v>176</v>
      </c>
      <c r="F58" s="134">
        <v>9774356.58</v>
      </c>
      <c r="G58" s="134">
        <v>3563492.58</v>
      </c>
      <c r="H58" s="134">
        <v>721980</v>
      </c>
      <c r="I58" s="134">
        <v>1657764.86</v>
      </c>
      <c r="J58" s="134">
        <v>777077.28</v>
      </c>
      <c r="K58" s="134">
        <v>406670.44</v>
      </c>
      <c r="L58" s="134">
        <v>6210864</v>
      </c>
      <c r="M58" s="134">
        <v>6210864</v>
      </c>
      <c r="N58" s="134"/>
    </row>
    <row r="59" ht="22.8" customHeight="1" spans="1:14">
      <c r="A59" s="129" t="s">
        <v>311</v>
      </c>
      <c r="B59" s="129" t="s">
        <v>315</v>
      </c>
      <c r="C59" s="129" t="s">
        <v>315</v>
      </c>
      <c r="D59" s="125" t="s">
        <v>380</v>
      </c>
      <c r="E59" s="133" t="s">
        <v>319</v>
      </c>
      <c r="F59" s="126">
        <v>7443124.74</v>
      </c>
      <c r="G59" s="126">
        <v>1232260.74</v>
      </c>
      <c r="H59" s="127">
        <v>721980</v>
      </c>
      <c r="I59" s="127">
        <v>103610.3</v>
      </c>
      <c r="J59" s="127"/>
      <c r="K59" s="127">
        <v>406670.44</v>
      </c>
      <c r="L59" s="126">
        <v>6210864</v>
      </c>
      <c r="M59" s="127">
        <v>6210864</v>
      </c>
      <c r="N59" s="127"/>
    </row>
    <row r="60" ht="22.8" customHeight="1" spans="1:14">
      <c r="A60" s="129" t="s">
        <v>340</v>
      </c>
      <c r="B60" s="129" t="s">
        <v>326</v>
      </c>
      <c r="C60" s="129" t="s">
        <v>326</v>
      </c>
      <c r="D60" s="125" t="s">
        <v>380</v>
      </c>
      <c r="E60" s="133" t="s">
        <v>342</v>
      </c>
      <c r="F60" s="126">
        <v>1036103.04</v>
      </c>
      <c r="G60" s="126">
        <v>1036103.04</v>
      </c>
      <c r="H60" s="127"/>
      <c r="I60" s="127">
        <v>1036103.04</v>
      </c>
      <c r="J60" s="127"/>
      <c r="K60" s="127"/>
      <c r="L60" s="126"/>
      <c r="M60" s="127"/>
      <c r="N60" s="127"/>
    </row>
    <row r="61" ht="22.8" customHeight="1" spans="1:14">
      <c r="A61" s="129" t="s">
        <v>343</v>
      </c>
      <c r="B61" s="129" t="s">
        <v>344</v>
      </c>
      <c r="C61" s="129" t="s">
        <v>315</v>
      </c>
      <c r="D61" s="125" t="s">
        <v>380</v>
      </c>
      <c r="E61" s="133" t="s">
        <v>351</v>
      </c>
      <c r="F61" s="126">
        <v>518051.52</v>
      </c>
      <c r="G61" s="126">
        <v>518051.52</v>
      </c>
      <c r="H61" s="127"/>
      <c r="I61" s="127">
        <v>518051.52</v>
      </c>
      <c r="J61" s="127"/>
      <c r="K61" s="127"/>
      <c r="L61" s="126"/>
      <c r="M61" s="127"/>
      <c r="N61" s="127"/>
    </row>
    <row r="62" ht="22.8" customHeight="1" spans="1:14">
      <c r="A62" s="129" t="s">
        <v>347</v>
      </c>
      <c r="B62" s="129" t="s">
        <v>315</v>
      </c>
      <c r="C62" s="129" t="s">
        <v>312</v>
      </c>
      <c r="D62" s="125" t="s">
        <v>380</v>
      </c>
      <c r="E62" s="133" t="s">
        <v>349</v>
      </c>
      <c r="F62" s="126">
        <v>777077.28</v>
      </c>
      <c r="G62" s="126">
        <v>777077.28</v>
      </c>
      <c r="H62" s="127"/>
      <c r="I62" s="127"/>
      <c r="J62" s="127">
        <v>777077.28</v>
      </c>
      <c r="K62" s="127"/>
      <c r="L62" s="126"/>
      <c r="M62" s="127"/>
      <c r="N62" s="127"/>
    </row>
    <row r="63" ht="22.8" customHeight="1" spans="1:14">
      <c r="A63" s="120"/>
      <c r="B63" s="120"/>
      <c r="C63" s="120"/>
      <c r="D63" s="124" t="s">
        <v>177</v>
      </c>
      <c r="E63" s="124" t="s">
        <v>178</v>
      </c>
      <c r="F63" s="134">
        <v>14309183.34</v>
      </c>
      <c r="G63" s="134">
        <v>4165679.34</v>
      </c>
      <c r="H63" s="134"/>
      <c r="I63" s="134">
        <v>2430296.06</v>
      </c>
      <c r="J63" s="134">
        <v>1139201.28</v>
      </c>
      <c r="K63" s="134">
        <v>596182</v>
      </c>
      <c r="L63" s="134">
        <v>10143504</v>
      </c>
      <c r="M63" s="134">
        <v>10143504</v>
      </c>
      <c r="N63" s="134"/>
    </row>
    <row r="64" ht="22.8" customHeight="1" spans="1:14">
      <c r="A64" s="129" t="s">
        <v>311</v>
      </c>
      <c r="B64" s="129" t="s">
        <v>315</v>
      </c>
      <c r="C64" s="129" t="s">
        <v>315</v>
      </c>
      <c r="D64" s="125" t="s">
        <v>381</v>
      </c>
      <c r="E64" s="133" t="s">
        <v>319</v>
      </c>
      <c r="F64" s="126">
        <v>10891579.5</v>
      </c>
      <c r="G64" s="126">
        <v>748075.5</v>
      </c>
      <c r="H64" s="127"/>
      <c r="I64" s="127">
        <v>151893.5</v>
      </c>
      <c r="J64" s="127"/>
      <c r="K64" s="127">
        <v>596182</v>
      </c>
      <c r="L64" s="126">
        <v>10143504</v>
      </c>
      <c r="M64" s="127">
        <v>10143504</v>
      </c>
      <c r="N64" s="127"/>
    </row>
    <row r="65" ht="22.8" customHeight="1" spans="1:14">
      <c r="A65" s="129" t="s">
        <v>340</v>
      </c>
      <c r="B65" s="129" t="s">
        <v>326</v>
      </c>
      <c r="C65" s="129" t="s">
        <v>326</v>
      </c>
      <c r="D65" s="125" t="s">
        <v>381</v>
      </c>
      <c r="E65" s="133" t="s">
        <v>342</v>
      </c>
      <c r="F65" s="126">
        <v>1518935.04</v>
      </c>
      <c r="G65" s="126">
        <v>1518935.04</v>
      </c>
      <c r="H65" s="127"/>
      <c r="I65" s="127">
        <v>1518935.04</v>
      </c>
      <c r="J65" s="127"/>
      <c r="K65" s="127"/>
      <c r="L65" s="126"/>
      <c r="M65" s="127"/>
      <c r="N65" s="127"/>
    </row>
    <row r="66" ht="22.8" customHeight="1" spans="1:14">
      <c r="A66" s="129" t="s">
        <v>343</v>
      </c>
      <c r="B66" s="129" t="s">
        <v>344</v>
      </c>
      <c r="C66" s="129" t="s">
        <v>315</v>
      </c>
      <c r="D66" s="125" t="s">
        <v>381</v>
      </c>
      <c r="E66" s="133" t="s">
        <v>351</v>
      </c>
      <c r="F66" s="126">
        <v>759467.52</v>
      </c>
      <c r="G66" s="126">
        <v>759467.52</v>
      </c>
      <c r="H66" s="127"/>
      <c r="I66" s="127">
        <v>759467.52</v>
      </c>
      <c r="J66" s="127"/>
      <c r="K66" s="127"/>
      <c r="L66" s="126"/>
      <c r="M66" s="127"/>
      <c r="N66" s="127"/>
    </row>
    <row r="67" ht="22.8" customHeight="1" spans="1:14">
      <c r="A67" s="129" t="s">
        <v>347</v>
      </c>
      <c r="B67" s="129" t="s">
        <v>315</v>
      </c>
      <c r="C67" s="129" t="s">
        <v>312</v>
      </c>
      <c r="D67" s="125" t="s">
        <v>381</v>
      </c>
      <c r="E67" s="133" t="s">
        <v>349</v>
      </c>
      <c r="F67" s="126">
        <v>1139201.28</v>
      </c>
      <c r="G67" s="126">
        <v>1139201.28</v>
      </c>
      <c r="H67" s="127"/>
      <c r="I67" s="127"/>
      <c r="J67" s="127">
        <v>1139201.28</v>
      </c>
      <c r="K67" s="127"/>
      <c r="L67" s="126"/>
      <c r="M67" s="127"/>
      <c r="N67" s="127"/>
    </row>
    <row r="68" ht="22.8" customHeight="1" spans="1:14">
      <c r="A68" s="120"/>
      <c r="B68" s="120"/>
      <c r="C68" s="120"/>
      <c r="D68" s="124" t="s">
        <v>179</v>
      </c>
      <c r="E68" s="124" t="s">
        <v>180</v>
      </c>
      <c r="F68" s="134">
        <v>4223247.08</v>
      </c>
      <c r="G68" s="134">
        <v>4223247.08</v>
      </c>
      <c r="H68" s="134">
        <v>2998716</v>
      </c>
      <c r="I68" s="134">
        <v>714402.82</v>
      </c>
      <c r="J68" s="134">
        <v>334876.32</v>
      </c>
      <c r="K68" s="134">
        <v>175251.94</v>
      </c>
      <c r="L68" s="134"/>
      <c r="M68" s="134"/>
      <c r="N68" s="134"/>
    </row>
    <row r="69" ht="22.8" customHeight="1" spans="1:14">
      <c r="A69" s="129" t="s">
        <v>311</v>
      </c>
      <c r="B69" s="129" t="s">
        <v>315</v>
      </c>
      <c r="C69" s="129" t="s">
        <v>320</v>
      </c>
      <c r="D69" s="125" t="s">
        <v>382</v>
      </c>
      <c r="E69" s="133" t="s">
        <v>322</v>
      </c>
      <c r="F69" s="126">
        <v>3218618.12</v>
      </c>
      <c r="G69" s="126">
        <v>3218618.12</v>
      </c>
      <c r="H69" s="127">
        <v>2998716</v>
      </c>
      <c r="I69" s="127">
        <v>44650.18</v>
      </c>
      <c r="J69" s="127"/>
      <c r="K69" s="127">
        <v>175251.94</v>
      </c>
      <c r="L69" s="126"/>
      <c r="M69" s="127"/>
      <c r="N69" s="127"/>
    </row>
    <row r="70" ht="22.8" customHeight="1" spans="1:14">
      <c r="A70" s="129" t="s">
        <v>340</v>
      </c>
      <c r="B70" s="129" t="s">
        <v>326</v>
      </c>
      <c r="C70" s="129" t="s">
        <v>326</v>
      </c>
      <c r="D70" s="125" t="s">
        <v>382</v>
      </c>
      <c r="E70" s="133" t="s">
        <v>342</v>
      </c>
      <c r="F70" s="126">
        <v>446501.76</v>
      </c>
      <c r="G70" s="126">
        <v>446501.76</v>
      </c>
      <c r="H70" s="127"/>
      <c r="I70" s="127">
        <v>446501.76</v>
      </c>
      <c r="J70" s="127"/>
      <c r="K70" s="127"/>
      <c r="L70" s="126"/>
      <c r="M70" s="127"/>
      <c r="N70" s="127"/>
    </row>
    <row r="71" ht="22.8" customHeight="1" spans="1:14">
      <c r="A71" s="129" t="s">
        <v>343</v>
      </c>
      <c r="B71" s="129" t="s">
        <v>344</v>
      </c>
      <c r="C71" s="129" t="s">
        <v>315</v>
      </c>
      <c r="D71" s="125" t="s">
        <v>382</v>
      </c>
      <c r="E71" s="133" t="s">
        <v>351</v>
      </c>
      <c r="F71" s="126">
        <v>223250.88</v>
      </c>
      <c r="G71" s="126">
        <v>223250.88</v>
      </c>
      <c r="H71" s="127"/>
      <c r="I71" s="127">
        <v>223250.88</v>
      </c>
      <c r="J71" s="127"/>
      <c r="K71" s="127"/>
      <c r="L71" s="126"/>
      <c r="M71" s="127"/>
      <c r="N71" s="127"/>
    </row>
    <row r="72" ht="22.8" customHeight="1" spans="1:14">
      <c r="A72" s="129" t="s">
        <v>347</v>
      </c>
      <c r="B72" s="129" t="s">
        <v>315</v>
      </c>
      <c r="C72" s="129" t="s">
        <v>312</v>
      </c>
      <c r="D72" s="125" t="s">
        <v>382</v>
      </c>
      <c r="E72" s="133" t="s">
        <v>349</v>
      </c>
      <c r="F72" s="126">
        <v>334876.32</v>
      </c>
      <c r="G72" s="126">
        <v>334876.32</v>
      </c>
      <c r="H72" s="127"/>
      <c r="I72" s="127"/>
      <c r="J72" s="127">
        <v>334876.32</v>
      </c>
      <c r="K72" s="127"/>
      <c r="L72" s="126"/>
      <c r="M72" s="127"/>
      <c r="N72" s="127"/>
    </row>
    <row r="73" ht="22.8" customHeight="1" spans="1:14">
      <c r="A73" s="120"/>
      <c r="B73" s="120"/>
      <c r="C73" s="120"/>
      <c r="D73" s="124" t="s">
        <v>181</v>
      </c>
      <c r="E73" s="124" t="s">
        <v>182</v>
      </c>
      <c r="F73" s="134">
        <v>2374937.76</v>
      </c>
      <c r="G73" s="134">
        <v>669257.76</v>
      </c>
      <c r="H73" s="134"/>
      <c r="I73" s="134">
        <v>390451.2</v>
      </c>
      <c r="J73" s="134">
        <v>183024</v>
      </c>
      <c r="K73" s="134">
        <v>95782.56</v>
      </c>
      <c r="L73" s="134">
        <v>1705680</v>
      </c>
      <c r="M73" s="134">
        <v>1705680</v>
      </c>
      <c r="N73" s="134"/>
    </row>
    <row r="74" ht="22.8" customHeight="1" spans="1:14">
      <c r="A74" s="129" t="s">
        <v>311</v>
      </c>
      <c r="B74" s="129" t="s">
        <v>315</v>
      </c>
      <c r="C74" s="129" t="s">
        <v>315</v>
      </c>
      <c r="D74" s="125" t="s">
        <v>383</v>
      </c>
      <c r="E74" s="133" t="s">
        <v>319</v>
      </c>
      <c r="F74" s="126">
        <v>1825865.76</v>
      </c>
      <c r="G74" s="126">
        <v>120185.76</v>
      </c>
      <c r="H74" s="127"/>
      <c r="I74" s="127">
        <v>24403.2</v>
      </c>
      <c r="J74" s="127"/>
      <c r="K74" s="127">
        <v>95782.56</v>
      </c>
      <c r="L74" s="126">
        <v>1705680</v>
      </c>
      <c r="M74" s="127">
        <v>1705680</v>
      </c>
      <c r="N74" s="127"/>
    </row>
    <row r="75" ht="22.8" customHeight="1" spans="1:14">
      <c r="A75" s="129" t="s">
        <v>340</v>
      </c>
      <c r="B75" s="129" t="s">
        <v>326</v>
      </c>
      <c r="C75" s="129" t="s">
        <v>326</v>
      </c>
      <c r="D75" s="125" t="s">
        <v>383</v>
      </c>
      <c r="E75" s="133" t="s">
        <v>342</v>
      </c>
      <c r="F75" s="126">
        <v>244032</v>
      </c>
      <c r="G75" s="126">
        <v>244032</v>
      </c>
      <c r="H75" s="127"/>
      <c r="I75" s="127">
        <v>244032</v>
      </c>
      <c r="J75" s="127"/>
      <c r="K75" s="127"/>
      <c r="L75" s="126"/>
      <c r="M75" s="127"/>
      <c r="N75" s="127"/>
    </row>
    <row r="76" ht="22.8" customHeight="1" spans="1:14">
      <c r="A76" s="129" t="s">
        <v>343</v>
      </c>
      <c r="B76" s="129" t="s">
        <v>344</v>
      </c>
      <c r="C76" s="129" t="s">
        <v>315</v>
      </c>
      <c r="D76" s="125" t="s">
        <v>383</v>
      </c>
      <c r="E76" s="133" t="s">
        <v>351</v>
      </c>
      <c r="F76" s="126">
        <v>122016</v>
      </c>
      <c r="G76" s="126">
        <v>122016</v>
      </c>
      <c r="H76" s="127"/>
      <c r="I76" s="127">
        <v>122016</v>
      </c>
      <c r="J76" s="127"/>
      <c r="K76" s="127"/>
      <c r="L76" s="126"/>
      <c r="M76" s="127"/>
      <c r="N76" s="127"/>
    </row>
    <row r="77" ht="22.8" customHeight="1" spans="1:14">
      <c r="A77" s="129" t="s">
        <v>347</v>
      </c>
      <c r="B77" s="129" t="s">
        <v>315</v>
      </c>
      <c r="C77" s="129" t="s">
        <v>312</v>
      </c>
      <c r="D77" s="125" t="s">
        <v>383</v>
      </c>
      <c r="E77" s="133" t="s">
        <v>349</v>
      </c>
      <c r="F77" s="126">
        <v>183024</v>
      </c>
      <c r="G77" s="126">
        <v>183024</v>
      </c>
      <c r="H77" s="127"/>
      <c r="I77" s="127"/>
      <c r="J77" s="127">
        <v>183024</v>
      </c>
      <c r="K77" s="127"/>
      <c r="L77" s="126"/>
      <c r="M77" s="127"/>
      <c r="N77" s="127"/>
    </row>
    <row r="78" ht="22.8" customHeight="1" spans="1:14">
      <c r="A78" s="120"/>
      <c r="B78" s="120"/>
      <c r="C78" s="120"/>
      <c r="D78" s="124" t="s">
        <v>183</v>
      </c>
      <c r="E78" s="124" t="s">
        <v>184</v>
      </c>
      <c r="F78" s="134">
        <v>589042.7</v>
      </c>
      <c r="G78" s="134">
        <v>171958.7</v>
      </c>
      <c r="H78" s="134"/>
      <c r="I78" s="134">
        <v>100322.3</v>
      </c>
      <c r="J78" s="134">
        <v>47026.08</v>
      </c>
      <c r="K78" s="134">
        <v>24610.32</v>
      </c>
      <c r="L78" s="134">
        <v>417084</v>
      </c>
      <c r="M78" s="134">
        <v>417084</v>
      </c>
      <c r="N78" s="134"/>
    </row>
    <row r="79" ht="22.8" customHeight="1" spans="1:14">
      <c r="A79" s="129" t="s">
        <v>311</v>
      </c>
      <c r="B79" s="129" t="s">
        <v>315</v>
      </c>
      <c r="C79" s="129" t="s">
        <v>315</v>
      </c>
      <c r="D79" s="125" t="s">
        <v>384</v>
      </c>
      <c r="E79" s="133" t="s">
        <v>319</v>
      </c>
      <c r="F79" s="126">
        <v>447964.46</v>
      </c>
      <c r="G79" s="126">
        <v>30880.46</v>
      </c>
      <c r="H79" s="127"/>
      <c r="I79" s="127">
        <v>6270.14</v>
      </c>
      <c r="J79" s="127"/>
      <c r="K79" s="127">
        <v>24610.32</v>
      </c>
      <c r="L79" s="126">
        <v>417084</v>
      </c>
      <c r="M79" s="127">
        <v>417084</v>
      </c>
      <c r="N79" s="127"/>
    </row>
    <row r="80" ht="22.8" customHeight="1" spans="1:14">
      <c r="A80" s="129" t="s">
        <v>340</v>
      </c>
      <c r="B80" s="129" t="s">
        <v>326</v>
      </c>
      <c r="C80" s="129" t="s">
        <v>326</v>
      </c>
      <c r="D80" s="125" t="s">
        <v>384</v>
      </c>
      <c r="E80" s="133" t="s">
        <v>342</v>
      </c>
      <c r="F80" s="126">
        <v>62701.44</v>
      </c>
      <c r="G80" s="126">
        <v>62701.44</v>
      </c>
      <c r="H80" s="127"/>
      <c r="I80" s="127">
        <v>62701.44</v>
      </c>
      <c r="J80" s="127"/>
      <c r="K80" s="127"/>
      <c r="L80" s="126"/>
      <c r="M80" s="127"/>
      <c r="N80" s="127"/>
    </row>
    <row r="81" ht="22.8" customHeight="1" spans="1:14">
      <c r="A81" s="129" t="s">
        <v>343</v>
      </c>
      <c r="B81" s="129" t="s">
        <v>344</v>
      </c>
      <c r="C81" s="129" t="s">
        <v>315</v>
      </c>
      <c r="D81" s="125" t="s">
        <v>384</v>
      </c>
      <c r="E81" s="133" t="s">
        <v>351</v>
      </c>
      <c r="F81" s="126">
        <v>31350.72</v>
      </c>
      <c r="G81" s="126">
        <v>31350.72</v>
      </c>
      <c r="H81" s="127"/>
      <c r="I81" s="127">
        <v>31350.72</v>
      </c>
      <c r="J81" s="127"/>
      <c r="K81" s="127"/>
      <c r="L81" s="126"/>
      <c r="M81" s="127"/>
      <c r="N81" s="127"/>
    </row>
    <row r="82" ht="22.8" customHeight="1" spans="1:14">
      <c r="A82" s="129" t="s">
        <v>347</v>
      </c>
      <c r="B82" s="129" t="s">
        <v>315</v>
      </c>
      <c r="C82" s="129" t="s">
        <v>312</v>
      </c>
      <c r="D82" s="125" t="s">
        <v>384</v>
      </c>
      <c r="E82" s="133" t="s">
        <v>349</v>
      </c>
      <c r="F82" s="126">
        <v>47026.08</v>
      </c>
      <c r="G82" s="126">
        <v>47026.08</v>
      </c>
      <c r="H82" s="127"/>
      <c r="I82" s="127"/>
      <c r="J82" s="127">
        <v>47026.08</v>
      </c>
      <c r="K82" s="127"/>
      <c r="L82" s="126"/>
      <c r="M82" s="127"/>
      <c r="N82" s="127"/>
    </row>
    <row r="83" ht="22.8" customHeight="1" spans="1:14">
      <c r="A83" s="120"/>
      <c r="B83" s="120"/>
      <c r="C83" s="120"/>
      <c r="D83" s="124" t="s">
        <v>185</v>
      </c>
      <c r="E83" s="124" t="s">
        <v>186</v>
      </c>
      <c r="F83" s="134">
        <v>722005.33</v>
      </c>
      <c r="G83" s="134">
        <v>210313.33</v>
      </c>
      <c r="H83" s="134"/>
      <c r="I83" s="134">
        <v>122698.75</v>
      </c>
      <c r="J83" s="134">
        <v>57515.04</v>
      </c>
      <c r="K83" s="134">
        <v>30099.54</v>
      </c>
      <c r="L83" s="134">
        <v>511692</v>
      </c>
      <c r="M83" s="134">
        <v>511692</v>
      </c>
      <c r="N83" s="134"/>
    </row>
    <row r="84" ht="22.8" customHeight="1" spans="1:14">
      <c r="A84" s="129" t="s">
        <v>311</v>
      </c>
      <c r="B84" s="129" t="s">
        <v>315</v>
      </c>
      <c r="C84" s="129" t="s">
        <v>315</v>
      </c>
      <c r="D84" s="125" t="s">
        <v>385</v>
      </c>
      <c r="E84" s="133" t="s">
        <v>319</v>
      </c>
      <c r="F84" s="126">
        <v>549460.21</v>
      </c>
      <c r="G84" s="126">
        <v>37768.21</v>
      </c>
      <c r="H84" s="127"/>
      <c r="I84" s="127">
        <v>7668.67</v>
      </c>
      <c r="J84" s="127"/>
      <c r="K84" s="127">
        <v>30099.54</v>
      </c>
      <c r="L84" s="126">
        <v>511692</v>
      </c>
      <c r="M84" s="127">
        <v>511692</v>
      </c>
      <c r="N84" s="127"/>
    </row>
    <row r="85" ht="22.8" customHeight="1" spans="1:14">
      <c r="A85" s="129" t="s">
        <v>340</v>
      </c>
      <c r="B85" s="129" t="s">
        <v>326</v>
      </c>
      <c r="C85" s="129" t="s">
        <v>326</v>
      </c>
      <c r="D85" s="125" t="s">
        <v>385</v>
      </c>
      <c r="E85" s="133" t="s">
        <v>342</v>
      </c>
      <c r="F85" s="126">
        <v>76686.72</v>
      </c>
      <c r="G85" s="126">
        <v>76686.72</v>
      </c>
      <c r="H85" s="127"/>
      <c r="I85" s="127">
        <v>76686.72</v>
      </c>
      <c r="J85" s="127"/>
      <c r="K85" s="127"/>
      <c r="L85" s="126"/>
      <c r="M85" s="127"/>
      <c r="N85" s="127"/>
    </row>
    <row r="86" ht="22.8" customHeight="1" spans="1:14">
      <c r="A86" s="129" t="s">
        <v>343</v>
      </c>
      <c r="B86" s="129" t="s">
        <v>344</v>
      </c>
      <c r="C86" s="129" t="s">
        <v>315</v>
      </c>
      <c r="D86" s="125" t="s">
        <v>385</v>
      </c>
      <c r="E86" s="133" t="s">
        <v>351</v>
      </c>
      <c r="F86" s="126">
        <v>38343.36</v>
      </c>
      <c r="G86" s="126">
        <v>38343.36</v>
      </c>
      <c r="H86" s="127"/>
      <c r="I86" s="127">
        <v>38343.36</v>
      </c>
      <c r="J86" s="127"/>
      <c r="K86" s="127"/>
      <c r="L86" s="126"/>
      <c r="M86" s="127"/>
      <c r="N86" s="127"/>
    </row>
    <row r="87" ht="22.8" customHeight="1" spans="1:14">
      <c r="A87" s="129" t="s">
        <v>347</v>
      </c>
      <c r="B87" s="129" t="s">
        <v>315</v>
      </c>
      <c r="C87" s="129" t="s">
        <v>312</v>
      </c>
      <c r="D87" s="125" t="s">
        <v>385</v>
      </c>
      <c r="E87" s="133" t="s">
        <v>349</v>
      </c>
      <c r="F87" s="126">
        <v>57515.04</v>
      </c>
      <c r="G87" s="126">
        <v>57515.04</v>
      </c>
      <c r="H87" s="127"/>
      <c r="I87" s="127"/>
      <c r="J87" s="127">
        <v>57515.04</v>
      </c>
      <c r="K87" s="127"/>
      <c r="L87" s="126"/>
      <c r="M87" s="127"/>
      <c r="N87" s="127"/>
    </row>
    <row r="88" ht="22.8" customHeight="1" spans="1:14">
      <c r="A88" s="120"/>
      <c r="B88" s="120"/>
      <c r="C88" s="120"/>
      <c r="D88" s="124" t="s">
        <v>187</v>
      </c>
      <c r="E88" s="124" t="s">
        <v>188</v>
      </c>
      <c r="F88" s="134">
        <v>7723276.14</v>
      </c>
      <c r="G88" s="134">
        <v>2244088.14</v>
      </c>
      <c r="H88" s="134"/>
      <c r="I88" s="134">
        <v>1309221.89</v>
      </c>
      <c r="J88" s="134">
        <v>613697.76</v>
      </c>
      <c r="K88" s="134">
        <v>321168.49</v>
      </c>
      <c r="L88" s="134">
        <v>5479188</v>
      </c>
      <c r="M88" s="134">
        <v>5479188</v>
      </c>
      <c r="N88" s="134"/>
    </row>
    <row r="89" ht="22.8" customHeight="1" spans="1:14">
      <c r="A89" s="129" t="s">
        <v>311</v>
      </c>
      <c r="B89" s="129" t="s">
        <v>315</v>
      </c>
      <c r="C89" s="129" t="s">
        <v>315</v>
      </c>
      <c r="D89" s="125" t="s">
        <v>386</v>
      </c>
      <c r="E89" s="133" t="s">
        <v>319</v>
      </c>
      <c r="F89" s="126">
        <v>5882182.86</v>
      </c>
      <c r="G89" s="126">
        <v>402994.86</v>
      </c>
      <c r="H89" s="127"/>
      <c r="I89" s="127">
        <v>81826.37</v>
      </c>
      <c r="J89" s="127"/>
      <c r="K89" s="127">
        <v>321168.49</v>
      </c>
      <c r="L89" s="126">
        <v>5479188</v>
      </c>
      <c r="M89" s="127">
        <v>5479188</v>
      </c>
      <c r="N89" s="127"/>
    </row>
    <row r="90" ht="22.8" customHeight="1" spans="1:14">
      <c r="A90" s="129" t="s">
        <v>340</v>
      </c>
      <c r="B90" s="129" t="s">
        <v>326</v>
      </c>
      <c r="C90" s="129" t="s">
        <v>326</v>
      </c>
      <c r="D90" s="125" t="s">
        <v>386</v>
      </c>
      <c r="E90" s="133" t="s">
        <v>342</v>
      </c>
      <c r="F90" s="126">
        <v>818263.68</v>
      </c>
      <c r="G90" s="126">
        <v>818263.68</v>
      </c>
      <c r="H90" s="127"/>
      <c r="I90" s="127">
        <v>818263.68</v>
      </c>
      <c r="J90" s="127"/>
      <c r="K90" s="127"/>
      <c r="L90" s="126"/>
      <c r="M90" s="127"/>
      <c r="N90" s="127"/>
    </row>
    <row r="91" ht="22.8" customHeight="1" spans="1:14">
      <c r="A91" s="129" t="s">
        <v>343</v>
      </c>
      <c r="B91" s="129" t="s">
        <v>344</v>
      </c>
      <c r="C91" s="129" t="s">
        <v>315</v>
      </c>
      <c r="D91" s="125" t="s">
        <v>386</v>
      </c>
      <c r="E91" s="133" t="s">
        <v>351</v>
      </c>
      <c r="F91" s="126">
        <v>409131.84</v>
      </c>
      <c r="G91" s="126">
        <v>409131.84</v>
      </c>
      <c r="H91" s="127"/>
      <c r="I91" s="127">
        <v>409131.84</v>
      </c>
      <c r="J91" s="127"/>
      <c r="K91" s="127"/>
      <c r="L91" s="126"/>
      <c r="M91" s="127"/>
      <c r="N91" s="127"/>
    </row>
    <row r="92" ht="22.8" customHeight="1" spans="1:14">
      <c r="A92" s="129" t="s">
        <v>347</v>
      </c>
      <c r="B92" s="129" t="s">
        <v>315</v>
      </c>
      <c r="C92" s="129" t="s">
        <v>312</v>
      </c>
      <c r="D92" s="125" t="s">
        <v>386</v>
      </c>
      <c r="E92" s="133" t="s">
        <v>349</v>
      </c>
      <c r="F92" s="126">
        <v>613697.76</v>
      </c>
      <c r="G92" s="126">
        <v>613697.76</v>
      </c>
      <c r="H92" s="127"/>
      <c r="I92" s="127"/>
      <c r="J92" s="127">
        <v>613697.76</v>
      </c>
      <c r="K92" s="127"/>
      <c r="L92" s="126"/>
      <c r="M92" s="127"/>
      <c r="N92" s="127"/>
    </row>
    <row r="93" ht="22.8" customHeight="1" spans="1:14">
      <c r="A93" s="120"/>
      <c r="B93" s="120"/>
      <c r="C93" s="120"/>
      <c r="D93" s="124" t="s">
        <v>189</v>
      </c>
      <c r="E93" s="124" t="s">
        <v>190</v>
      </c>
      <c r="F93" s="134">
        <v>10025115.08</v>
      </c>
      <c r="G93" s="134">
        <v>2896359.08</v>
      </c>
      <c r="H93" s="134"/>
      <c r="I93" s="134">
        <v>1689762.82</v>
      </c>
      <c r="J93" s="134">
        <v>792076.32</v>
      </c>
      <c r="K93" s="134">
        <v>414519.94</v>
      </c>
      <c r="L93" s="134">
        <v>7128756</v>
      </c>
      <c r="M93" s="134">
        <v>7128756</v>
      </c>
      <c r="N93" s="134"/>
    </row>
    <row r="94" ht="22.8" customHeight="1" spans="1:14">
      <c r="A94" s="129" t="s">
        <v>311</v>
      </c>
      <c r="B94" s="129" t="s">
        <v>315</v>
      </c>
      <c r="C94" s="129" t="s">
        <v>315</v>
      </c>
      <c r="D94" s="125" t="s">
        <v>387</v>
      </c>
      <c r="E94" s="133" t="s">
        <v>319</v>
      </c>
      <c r="F94" s="126">
        <v>7648886.12</v>
      </c>
      <c r="G94" s="126">
        <v>520130.12</v>
      </c>
      <c r="H94" s="127"/>
      <c r="I94" s="127">
        <v>105610.18</v>
      </c>
      <c r="J94" s="127"/>
      <c r="K94" s="127">
        <v>414519.94</v>
      </c>
      <c r="L94" s="126">
        <v>7128756</v>
      </c>
      <c r="M94" s="127">
        <v>7128756</v>
      </c>
      <c r="N94" s="127"/>
    </row>
    <row r="95" ht="22.8" customHeight="1" spans="1:14">
      <c r="A95" s="129" t="s">
        <v>340</v>
      </c>
      <c r="B95" s="129" t="s">
        <v>326</v>
      </c>
      <c r="C95" s="129" t="s">
        <v>326</v>
      </c>
      <c r="D95" s="125" t="s">
        <v>387</v>
      </c>
      <c r="E95" s="133" t="s">
        <v>342</v>
      </c>
      <c r="F95" s="126">
        <v>1056101.76</v>
      </c>
      <c r="G95" s="126">
        <v>1056101.76</v>
      </c>
      <c r="H95" s="127"/>
      <c r="I95" s="127">
        <v>1056101.76</v>
      </c>
      <c r="J95" s="127"/>
      <c r="K95" s="127"/>
      <c r="L95" s="126"/>
      <c r="M95" s="127"/>
      <c r="N95" s="127"/>
    </row>
    <row r="96" ht="22.8" customHeight="1" spans="1:14">
      <c r="A96" s="129" t="s">
        <v>343</v>
      </c>
      <c r="B96" s="129" t="s">
        <v>344</v>
      </c>
      <c r="C96" s="129" t="s">
        <v>315</v>
      </c>
      <c r="D96" s="125" t="s">
        <v>387</v>
      </c>
      <c r="E96" s="133" t="s">
        <v>351</v>
      </c>
      <c r="F96" s="126">
        <v>528050.88</v>
      </c>
      <c r="G96" s="126">
        <v>528050.88</v>
      </c>
      <c r="H96" s="127"/>
      <c r="I96" s="127">
        <v>528050.88</v>
      </c>
      <c r="J96" s="127"/>
      <c r="K96" s="127"/>
      <c r="L96" s="126"/>
      <c r="M96" s="127"/>
      <c r="N96" s="127"/>
    </row>
    <row r="97" ht="22.8" customHeight="1" spans="1:14">
      <c r="A97" s="129" t="s">
        <v>347</v>
      </c>
      <c r="B97" s="129" t="s">
        <v>315</v>
      </c>
      <c r="C97" s="129" t="s">
        <v>312</v>
      </c>
      <c r="D97" s="125" t="s">
        <v>387</v>
      </c>
      <c r="E97" s="133" t="s">
        <v>349</v>
      </c>
      <c r="F97" s="126">
        <v>792076.32</v>
      </c>
      <c r="G97" s="126">
        <v>792076.32</v>
      </c>
      <c r="H97" s="127"/>
      <c r="I97" s="127"/>
      <c r="J97" s="127">
        <v>792076.32</v>
      </c>
      <c r="K97" s="127"/>
      <c r="L97" s="126"/>
      <c r="M97" s="127"/>
      <c r="N97" s="127"/>
    </row>
    <row r="98" ht="22.8" customHeight="1" spans="1:14">
      <c r="A98" s="120"/>
      <c r="B98" s="120"/>
      <c r="C98" s="120"/>
      <c r="D98" s="124" t="s">
        <v>191</v>
      </c>
      <c r="E98" s="124" t="s">
        <v>192</v>
      </c>
      <c r="F98" s="134">
        <v>14679904.18</v>
      </c>
      <c r="G98" s="134">
        <v>4024024.18</v>
      </c>
      <c r="H98" s="134"/>
      <c r="I98" s="134">
        <v>2347653.12</v>
      </c>
      <c r="J98" s="134">
        <v>1100462.4</v>
      </c>
      <c r="K98" s="134">
        <v>575908.66</v>
      </c>
      <c r="L98" s="134">
        <v>10655880</v>
      </c>
      <c r="M98" s="134">
        <v>10655880</v>
      </c>
      <c r="N98" s="134"/>
    </row>
    <row r="99" ht="22.8" customHeight="1" spans="1:14">
      <c r="A99" s="129" t="s">
        <v>311</v>
      </c>
      <c r="B99" s="129" t="s">
        <v>315</v>
      </c>
      <c r="C99" s="129" t="s">
        <v>315</v>
      </c>
      <c r="D99" s="125" t="s">
        <v>388</v>
      </c>
      <c r="E99" s="133" t="s">
        <v>319</v>
      </c>
      <c r="F99" s="126">
        <v>11378516.98</v>
      </c>
      <c r="G99" s="126">
        <v>722636.98</v>
      </c>
      <c r="H99" s="127"/>
      <c r="I99" s="127">
        <v>146728.32</v>
      </c>
      <c r="J99" s="127"/>
      <c r="K99" s="127">
        <v>575908.66</v>
      </c>
      <c r="L99" s="126">
        <v>10655880</v>
      </c>
      <c r="M99" s="127">
        <v>10655880</v>
      </c>
      <c r="N99" s="127"/>
    </row>
    <row r="100" ht="22.8" customHeight="1" spans="1:14">
      <c r="A100" s="129" t="s">
        <v>340</v>
      </c>
      <c r="B100" s="129" t="s">
        <v>326</v>
      </c>
      <c r="C100" s="129" t="s">
        <v>326</v>
      </c>
      <c r="D100" s="125" t="s">
        <v>388</v>
      </c>
      <c r="E100" s="133" t="s">
        <v>342</v>
      </c>
      <c r="F100" s="126">
        <v>1467283.2</v>
      </c>
      <c r="G100" s="126">
        <v>1467283.2</v>
      </c>
      <c r="H100" s="127"/>
      <c r="I100" s="127">
        <v>1467283.2</v>
      </c>
      <c r="J100" s="127"/>
      <c r="K100" s="127"/>
      <c r="L100" s="126"/>
      <c r="M100" s="127"/>
      <c r="N100" s="127"/>
    </row>
    <row r="101" ht="22.8" customHeight="1" spans="1:14">
      <c r="A101" s="129" t="s">
        <v>343</v>
      </c>
      <c r="B101" s="129" t="s">
        <v>344</v>
      </c>
      <c r="C101" s="129" t="s">
        <v>315</v>
      </c>
      <c r="D101" s="125" t="s">
        <v>388</v>
      </c>
      <c r="E101" s="133" t="s">
        <v>351</v>
      </c>
      <c r="F101" s="126">
        <v>733641.6</v>
      </c>
      <c r="G101" s="126">
        <v>733641.6</v>
      </c>
      <c r="H101" s="127"/>
      <c r="I101" s="127">
        <v>733641.6</v>
      </c>
      <c r="J101" s="127"/>
      <c r="K101" s="127"/>
      <c r="L101" s="126"/>
      <c r="M101" s="127"/>
      <c r="N101" s="127"/>
    </row>
    <row r="102" ht="22.8" customHeight="1" spans="1:14">
      <c r="A102" s="129" t="s">
        <v>347</v>
      </c>
      <c r="B102" s="129" t="s">
        <v>315</v>
      </c>
      <c r="C102" s="129" t="s">
        <v>312</v>
      </c>
      <c r="D102" s="125" t="s">
        <v>388</v>
      </c>
      <c r="E102" s="133" t="s">
        <v>349</v>
      </c>
      <c r="F102" s="126">
        <v>1100462.4</v>
      </c>
      <c r="G102" s="126">
        <v>1100462.4</v>
      </c>
      <c r="H102" s="127"/>
      <c r="I102" s="127"/>
      <c r="J102" s="127">
        <v>1100462.4</v>
      </c>
      <c r="K102" s="127"/>
      <c r="L102" s="126"/>
      <c r="M102" s="127"/>
      <c r="N102" s="127"/>
    </row>
    <row r="103" ht="22.8" customHeight="1" spans="1:14">
      <c r="A103" s="120"/>
      <c r="B103" s="120"/>
      <c r="C103" s="120"/>
      <c r="D103" s="124" t="s">
        <v>193</v>
      </c>
      <c r="E103" s="124" t="s">
        <v>194</v>
      </c>
      <c r="F103" s="134">
        <v>6694254.23</v>
      </c>
      <c r="G103" s="134">
        <v>1906326.23</v>
      </c>
      <c r="H103" s="134"/>
      <c r="I103" s="134">
        <v>1112168.45</v>
      </c>
      <c r="J103" s="134">
        <v>521328.96</v>
      </c>
      <c r="K103" s="134">
        <v>272828.82</v>
      </c>
      <c r="L103" s="134">
        <v>4787928</v>
      </c>
      <c r="M103" s="134">
        <v>4787928</v>
      </c>
      <c r="N103" s="134"/>
    </row>
    <row r="104" ht="22.8" customHeight="1" spans="1:14">
      <c r="A104" s="129" t="s">
        <v>311</v>
      </c>
      <c r="B104" s="129" t="s">
        <v>315</v>
      </c>
      <c r="C104" s="129" t="s">
        <v>320</v>
      </c>
      <c r="D104" s="125" t="s">
        <v>389</v>
      </c>
      <c r="E104" s="133" t="s">
        <v>322</v>
      </c>
      <c r="F104" s="126">
        <v>5130267.35</v>
      </c>
      <c r="G104" s="126">
        <v>342339.35</v>
      </c>
      <c r="H104" s="127"/>
      <c r="I104" s="127">
        <v>69510.53</v>
      </c>
      <c r="J104" s="127"/>
      <c r="K104" s="127">
        <v>272828.82</v>
      </c>
      <c r="L104" s="126">
        <v>4787928</v>
      </c>
      <c r="M104" s="127">
        <v>4787928</v>
      </c>
      <c r="N104" s="127"/>
    </row>
    <row r="105" ht="22.8" customHeight="1" spans="1:14">
      <c r="A105" s="129" t="s">
        <v>340</v>
      </c>
      <c r="B105" s="129" t="s">
        <v>326</v>
      </c>
      <c r="C105" s="129" t="s">
        <v>326</v>
      </c>
      <c r="D105" s="125" t="s">
        <v>389</v>
      </c>
      <c r="E105" s="133" t="s">
        <v>342</v>
      </c>
      <c r="F105" s="126">
        <v>695105.28</v>
      </c>
      <c r="G105" s="126">
        <v>695105.28</v>
      </c>
      <c r="H105" s="127"/>
      <c r="I105" s="127">
        <v>695105.28</v>
      </c>
      <c r="J105" s="127"/>
      <c r="K105" s="127"/>
      <c r="L105" s="126"/>
      <c r="M105" s="127"/>
      <c r="N105" s="127"/>
    </row>
    <row r="106" ht="22.8" customHeight="1" spans="1:14">
      <c r="A106" s="129" t="s">
        <v>343</v>
      </c>
      <c r="B106" s="129" t="s">
        <v>344</v>
      </c>
      <c r="C106" s="129" t="s">
        <v>315</v>
      </c>
      <c r="D106" s="125" t="s">
        <v>389</v>
      </c>
      <c r="E106" s="133" t="s">
        <v>351</v>
      </c>
      <c r="F106" s="126">
        <v>347552.64</v>
      </c>
      <c r="G106" s="126">
        <v>347552.64</v>
      </c>
      <c r="H106" s="127"/>
      <c r="I106" s="127">
        <v>347552.64</v>
      </c>
      <c r="J106" s="127"/>
      <c r="K106" s="127"/>
      <c r="L106" s="126"/>
      <c r="M106" s="127"/>
      <c r="N106" s="127"/>
    </row>
    <row r="107" ht="22.8" customHeight="1" spans="1:14">
      <c r="A107" s="129" t="s">
        <v>347</v>
      </c>
      <c r="B107" s="129" t="s">
        <v>315</v>
      </c>
      <c r="C107" s="129" t="s">
        <v>312</v>
      </c>
      <c r="D107" s="125" t="s">
        <v>389</v>
      </c>
      <c r="E107" s="133" t="s">
        <v>349</v>
      </c>
      <c r="F107" s="126">
        <v>521328.96</v>
      </c>
      <c r="G107" s="126">
        <v>521328.96</v>
      </c>
      <c r="H107" s="127"/>
      <c r="I107" s="127"/>
      <c r="J107" s="127">
        <v>521328.96</v>
      </c>
      <c r="K107" s="127"/>
      <c r="L107" s="126"/>
      <c r="M107" s="127"/>
      <c r="N107" s="127"/>
    </row>
    <row r="108" ht="22.8" customHeight="1" spans="1:14">
      <c r="A108" s="120"/>
      <c r="B108" s="120"/>
      <c r="C108" s="120"/>
      <c r="D108" s="124" t="s">
        <v>195</v>
      </c>
      <c r="E108" s="124" t="s">
        <v>196</v>
      </c>
      <c r="F108" s="134">
        <v>4341091.91</v>
      </c>
      <c r="G108" s="134">
        <v>1243123.91</v>
      </c>
      <c r="H108" s="134"/>
      <c r="I108" s="134">
        <v>725250.05</v>
      </c>
      <c r="J108" s="134">
        <v>339960.96</v>
      </c>
      <c r="K108" s="134">
        <v>177912.9</v>
      </c>
      <c r="L108" s="134">
        <v>3097968</v>
      </c>
      <c r="M108" s="134">
        <v>3097968</v>
      </c>
      <c r="N108" s="134"/>
    </row>
    <row r="109" ht="22.8" customHeight="1" spans="1:14">
      <c r="A109" s="129" t="s">
        <v>311</v>
      </c>
      <c r="B109" s="129" t="s">
        <v>315</v>
      </c>
      <c r="C109" s="129" t="s">
        <v>315</v>
      </c>
      <c r="D109" s="125" t="s">
        <v>390</v>
      </c>
      <c r="E109" s="133" t="s">
        <v>319</v>
      </c>
      <c r="F109" s="126">
        <v>3321209.03</v>
      </c>
      <c r="G109" s="126">
        <v>223241.03</v>
      </c>
      <c r="H109" s="127"/>
      <c r="I109" s="127">
        <v>45328.13</v>
      </c>
      <c r="J109" s="127"/>
      <c r="K109" s="127">
        <v>177912.9</v>
      </c>
      <c r="L109" s="126">
        <v>3097968</v>
      </c>
      <c r="M109" s="127">
        <v>3097968</v>
      </c>
      <c r="N109" s="127"/>
    </row>
    <row r="110" ht="22.8" customHeight="1" spans="1:14">
      <c r="A110" s="129" t="s">
        <v>340</v>
      </c>
      <c r="B110" s="129" t="s">
        <v>326</v>
      </c>
      <c r="C110" s="129" t="s">
        <v>326</v>
      </c>
      <c r="D110" s="125" t="s">
        <v>390</v>
      </c>
      <c r="E110" s="133" t="s">
        <v>342</v>
      </c>
      <c r="F110" s="126">
        <v>453281.28</v>
      </c>
      <c r="G110" s="126">
        <v>453281.28</v>
      </c>
      <c r="H110" s="127"/>
      <c r="I110" s="127">
        <v>453281.28</v>
      </c>
      <c r="J110" s="127"/>
      <c r="K110" s="127"/>
      <c r="L110" s="126"/>
      <c r="M110" s="127"/>
      <c r="N110" s="127"/>
    </row>
    <row r="111" ht="22.8" customHeight="1" spans="1:14">
      <c r="A111" s="129" t="s">
        <v>343</v>
      </c>
      <c r="B111" s="129" t="s">
        <v>344</v>
      </c>
      <c r="C111" s="129" t="s">
        <v>315</v>
      </c>
      <c r="D111" s="125" t="s">
        <v>390</v>
      </c>
      <c r="E111" s="133" t="s">
        <v>351</v>
      </c>
      <c r="F111" s="126">
        <v>226640.64</v>
      </c>
      <c r="G111" s="126">
        <v>226640.64</v>
      </c>
      <c r="H111" s="127"/>
      <c r="I111" s="127">
        <v>226640.64</v>
      </c>
      <c r="J111" s="127"/>
      <c r="K111" s="127"/>
      <c r="L111" s="126"/>
      <c r="M111" s="127"/>
      <c r="N111" s="127"/>
    </row>
    <row r="112" ht="22.8" customHeight="1" spans="1:14">
      <c r="A112" s="129" t="s">
        <v>347</v>
      </c>
      <c r="B112" s="129" t="s">
        <v>315</v>
      </c>
      <c r="C112" s="129" t="s">
        <v>312</v>
      </c>
      <c r="D112" s="125" t="s">
        <v>390</v>
      </c>
      <c r="E112" s="133" t="s">
        <v>349</v>
      </c>
      <c r="F112" s="126">
        <v>339960.96</v>
      </c>
      <c r="G112" s="126">
        <v>339960.96</v>
      </c>
      <c r="H112" s="127"/>
      <c r="I112" s="127"/>
      <c r="J112" s="127">
        <v>339960.96</v>
      </c>
      <c r="K112" s="127"/>
      <c r="L112" s="126"/>
      <c r="M112" s="127"/>
      <c r="N112" s="127"/>
    </row>
    <row r="113" ht="22.8" customHeight="1" spans="1:14">
      <c r="A113" s="120"/>
      <c r="B113" s="120"/>
      <c r="C113" s="120"/>
      <c r="D113" s="124" t="s">
        <v>197</v>
      </c>
      <c r="E113" s="124" t="s">
        <v>198</v>
      </c>
      <c r="F113" s="134">
        <v>2683292.78</v>
      </c>
      <c r="G113" s="134">
        <v>2683292.78</v>
      </c>
      <c r="H113" s="134">
        <v>1935804</v>
      </c>
      <c r="I113" s="134">
        <v>436091.9</v>
      </c>
      <c r="J113" s="134">
        <v>204418.08</v>
      </c>
      <c r="K113" s="134">
        <v>106978.8</v>
      </c>
      <c r="L113" s="134"/>
      <c r="M113" s="134"/>
      <c r="N113" s="134"/>
    </row>
    <row r="114" ht="22.8" customHeight="1" spans="1:14">
      <c r="A114" s="129" t="s">
        <v>311</v>
      </c>
      <c r="B114" s="129" t="s">
        <v>315</v>
      </c>
      <c r="C114" s="129" t="s">
        <v>315</v>
      </c>
      <c r="D114" s="125" t="s">
        <v>391</v>
      </c>
      <c r="E114" s="133" t="s">
        <v>319</v>
      </c>
      <c r="F114" s="126">
        <v>2070038.54</v>
      </c>
      <c r="G114" s="126">
        <v>2070038.54</v>
      </c>
      <c r="H114" s="127">
        <v>1935804</v>
      </c>
      <c r="I114" s="127">
        <v>27255.74</v>
      </c>
      <c r="J114" s="127"/>
      <c r="K114" s="127">
        <v>106978.8</v>
      </c>
      <c r="L114" s="126"/>
      <c r="M114" s="127"/>
      <c r="N114" s="127"/>
    </row>
    <row r="115" ht="22.8" customHeight="1" spans="1:14">
      <c r="A115" s="129" t="s">
        <v>340</v>
      </c>
      <c r="B115" s="129" t="s">
        <v>326</v>
      </c>
      <c r="C115" s="129" t="s">
        <v>326</v>
      </c>
      <c r="D115" s="125" t="s">
        <v>391</v>
      </c>
      <c r="E115" s="133" t="s">
        <v>342</v>
      </c>
      <c r="F115" s="126">
        <v>272557.44</v>
      </c>
      <c r="G115" s="126">
        <v>272557.44</v>
      </c>
      <c r="H115" s="127"/>
      <c r="I115" s="127">
        <v>272557.44</v>
      </c>
      <c r="J115" s="127"/>
      <c r="K115" s="127"/>
      <c r="L115" s="126"/>
      <c r="M115" s="127"/>
      <c r="N115" s="127"/>
    </row>
    <row r="116" ht="22.8" customHeight="1" spans="1:14">
      <c r="A116" s="129" t="s">
        <v>343</v>
      </c>
      <c r="B116" s="129" t="s">
        <v>344</v>
      </c>
      <c r="C116" s="129" t="s">
        <v>315</v>
      </c>
      <c r="D116" s="125" t="s">
        <v>391</v>
      </c>
      <c r="E116" s="133" t="s">
        <v>351</v>
      </c>
      <c r="F116" s="126">
        <v>136278.72</v>
      </c>
      <c r="G116" s="126">
        <v>136278.72</v>
      </c>
      <c r="H116" s="127"/>
      <c r="I116" s="127">
        <v>136278.72</v>
      </c>
      <c r="J116" s="127"/>
      <c r="K116" s="127"/>
      <c r="L116" s="126"/>
      <c r="M116" s="127"/>
      <c r="N116" s="127"/>
    </row>
    <row r="117" ht="22.8" customHeight="1" spans="1:14">
      <c r="A117" s="129" t="s">
        <v>347</v>
      </c>
      <c r="B117" s="129" t="s">
        <v>315</v>
      </c>
      <c r="C117" s="129" t="s">
        <v>312</v>
      </c>
      <c r="D117" s="125" t="s">
        <v>391</v>
      </c>
      <c r="E117" s="133" t="s">
        <v>349</v>
      </c>
      <c r="F117" s="126">
        <v>204418.08</v>
      </c>
      <c r="G117" s="126">
        <v>204418.08</v>
      </c>
      <c r="H117" s="127"/>
      <c r="I117" s="127"/>
      <c r="J117" s="127">
        <v>204418.08</v>
      </c>
      <c r="K117" s="127"/>
      <c r="L117" s="126"/>
      <c r="M117" s="127"/>
      <c r="N117" s="127"/>
    </row>
    <row r="118" ht="22.8" customHeight="1" spans="1:14">
      <c r="A118" s="120"/>
      <c r="B118" s="120"/>
      <c r="C118" s="120"/>
      <c r="D118" s="124" t="s">
        <v>199</v>
      </c>
      <c r="E118" s="124" t="s">
        <v>200</v>
      </c>
      <c r="F118" s="134">
        <v>2409436.23</v>
      </c>
      <c r="G118" s="134">
        <v>679120.23</v>
      </c>
      <c r="H118" s="134"/>
      <c r="I118" s="134">
        <v>396205.06</v>
      </c>
      <c r="J118" s="134">
        <v>185721.12</v>
      </c>
      <c r="K118" s="134">
        <v>97194.05</v>
      </c>
      <c r="L118" s="134">
        <v>1730316</v>
      </c>
      <c r="M118" s="134">
        <v>1730316</v>
      </c>
      <c r="N118" s="134"/>
    </row>
    <row r="119" ht="22.8" customHeight="1" spans="1:14">
      <c r="A119" s="129" t="s">
        <v>311</v>
      </c>
      <c r="B119" s="129" t="s">
        <v>315</v>
      </c>
      <c r="C119" s="129" t="s">
        <v>315</v>
      </c>
      <c r="D119" s="125" t="s">
        <v>392</v>
      </c>
      <c r="E119" s="133" t="s">
        <v>319</v>
      </c>
      <c r="F119" s="126">
        <v>1852272.87</v>
      </c>
      <c r="G119" s="126">
        <v>121956.87</v>
      </c>
      <c r="H119" s="127"/>
      <c r="I119" s="127">
        <v>24762.82</v>
      </c>
      <c r="J119" s="127"/>
      <c r="K119" s="127">
        <v>97194.05</v>
      </c>
      <c r="L119" s="126">
        <v>1730316</v>
      </c>
      <c r="M119" s="127">
        <v>1730316</v>
      </c>
      <c r="N119" s="127"/>
    </row>
    <row r="120" ht="22.8" customHeight="1" spans="1:14">
      <c r="A120" s="129" t="s">
        <v>340</v>
      </c>
      <c r="B120" s="129" t="s">
        <v>326</v>
      </c>
      <c r="C120" s="129" t="s">
        <v>326</v>
      </c>
      <c r="D120" s="125" t="s">
        <v>392</v>
      </c>
      <c r="E120" s="133" t="s">
        <v>342</v>
      </c>
      <c r="F120" s="126">
        <v>247628.16</v>
      </c>
      <c r="G120" s="126">
        <v>247628.16</v>
      </c>
      <c r="H120" s="127"/>
      <c r="I120" s="127">
        <v>247628.16</v>
      </c>
      <c r="J120" s="127"/>
      <c r="K120" s="127"/>
      <c r="L120" s="126"/>
      <c r="M120" s="127"/>
      <c r="N120" s="127"/>
    </row>
    <row r="121" ht="22.8" customHeight="1" spans="1:14">
      <c r="A121" s="129" t="s">
        <v>343</v>
      </c>
      <c r="B121" s="129" t="s">
        <v>344</v>
      </c>
      <c r="C121" s="129" t="s">
        <v>315</v>
      </c>
      <c r="D121" s="125" t="s">
        <v>392</v>
      </c>
      <c r="E121" s="133" t="s">
        <v>351</v>
      </c>
      <c r="F121" s="126">
        <v>123814.08</v>
      </c>
      <c r="G121" s="126">
        <v>123814.08</v>
      </c>
      <c r="H121" s="127"/>
      <c r="I121" s="127">
        <v>123814.08</v>
      </c>
      <c r="J121" s="127"/>
      <c r="K121" s="127"/>
      <c r="L121" s="126"/>
      <c r="M121" s="127"/>
      <c r="N121" s="127"/>
    </row>
    <row r="122" ht="22.8" customHeight="1" spans="1:14">
      <c r="A122" s="129" t="s">
        <v>347</v>
      </c>
      <c r="B122" s="129" t="s">
        <v>315</v>
      </c>
      <c r="C122" s="129" t="s">
        <v>312</v>
      </c>
      <c r="D122" s="125" t="s">
        <v>392</v>
      </c>
      <c r="E122" s="133" t="s">
        <v>349</v>
      </c>
      <c r="F122" s="126">
        <v>185721.12</v>
      </c>
      <c r="G122" s="126">
        <v>185721.12</v>
      </c>
      <c r="H122" s="127"/>
      <c r="I122" s="127"/>
      <c r="J122" s="127">
        <v>185721.12</v>
      </c>
      <c r="K122" s="127"/>
      <c r="L122" s="126"/>
      <c r="M122" s="127"/>
      <c r="N122" s="127"/>
    </row>
    <row r="123" ht="22.8" customHeight="1" spans="1:14">
      <c r="A123" s="120"/>
      <c r="B123" s="120"/>
      <c r="C123" s="120"/>
      <c r="D123" s="124" t="s">
        <v>201</v>
      </c>
      <c r="E123" s="124" t="s">
        <v>202</v>
      </c>
      <c r="F123" s="134">
        <v>8994734.06</v>
      </c>
      <c r="G123" s="134">
        <v>3358106.06</v>
      </c>
      <c r="H123" s="134">
        <v>789420</v>
      </c>
      <c r="I123" s="134">
        <v>1498595.33</v>
      </c>
      <c r="J123" s="134">
        <v>702466.56</v>
      </c>
      <c r="K123" s="134">
        <v>367624.17</v>
      </c>
      <c r="L123" s="134">
        <v>5636628</v>
      </c>
      <c r="M123" s="134">
        <v>5636628</v>
      </c>
      <c r="N123" s="134"/>
    </row>
    <row r="124" ht="22.8" customHeight="1" spans="1:14">
      <c r="A124" s="129" t="s">
        <v>311</v>
      </c>
      <c r="B124" s="129" t="s">
        <v>315</v>
      </c>
      <c r="C124" s="129" t="s">
        <v>320</v>
      </c>
      <c r="D124" s="125" t="s">
        <v>393</v>
      </c>
      <c r="E124" s="133" t="s">
        <v>322</v>
      </c>
      <c r="F124" s="126">
        <v>6887334.38</v>
      </c>
      <c r="G124" s="126">
        <v>1250706.38</v>
      </c>
      <c r="H124" s="127">
        <v>789420</v>
      </c>
      <c r="I124" s="127">
        <v>93662.21</v>
      </c>
      <c r="J124" s="127"/>
      <c r="K124" s="127">
        <v>367624.17</v>
      </c>
      <c r="L124" s="126">
        <v>5636628</v>
      </c>
      <c r="M124" s="127">
        <v>5636628</v>
      </c>
      <c r="N124" s="127"/>
    </row>
    <row r="125" ht="22.8" customHeight="1" spans="1:14">
      <c r="A125" s="129" t="s">
        <v>340</v>
      </c>
      <c r="B125" s="129" t="s">
        <v>326</v>
      </c>
      <c r="C125" s="129" t="s">
        <v>326</v>
      </c>
      <c r="D125" s="125" t="s">
        <v>393</v>
      </c>
      <c r="E125" s="133" t="s">
        <v>342</v>
      </c>
      <c r="F125" s="126">
        <v>936622.08</v>
      </c>
      <c r="G125" s="126">
        <v>936622.08</v>
      </c>
      <c r="H125" s="127"/>
      <c r="I125" s="127">
        <v>936622.08</v>
      </c>
      <c r="J125" s="127"/>
      <c r="K125" s="127"/>
      <c r="L125" s="126"/>
      <c r="M125" s="127"/>
      <c r="N125" s="127"/>
    </row>
    <row r="126" ht="22.8" customHeight="1" spans="1:14">
      <c r="A126" s="129" t="s">
        <v>343</v>
      </c>
      <c r="B126" s="129" t="s">
        <v>344</v>
      </c>
      <c r="C126" s="129" t="s">
        <v>315</v>
      </c>
      <c r="D126" s="125" t="s">
        <v>393</v>
      </c>
      <c r="E126" s="133" t="s">
        <v>351</v>
      </c>
      <c r="F126" s="126">
        <v>468311.04</v>
      </c>
      <c r="G126" s="126">
        <v>468311.04</v>
      </c>
      <c r="H126" s="127"/>
      <c r="I126" s="127">
        <v>468311.04</v>
      </c>
      <c r="J126" s="127"/>
      <c r="K126" s="127"/>
      <c r="L126" s="126"/>
      <c r="M126" s="127"/>
      <c r="N126" s="127"/>
    </row>
    <row r="127" ht="22.8" customHeight="1" spans="1:14">
      <c r="A127" s="129" t="s">
        <v>347</v>
      </c>
      <c r="B127" s="129" t="s">
        <v>315</v>
      </c>
      <c r="C127" s="129" t="s">
        <v>312</v>
      </c>
      <c r="D127" s="125" t="s">
        <v>393</v>
      </c>
      <c r="E127" s="133" t="s">
        <v>349</v>
      </c>
      <c r="F127" s="126">
        <v>702466.56</v>
      </c>
      <c r="G127" s="126">
        <v>702466.56</v>
      </c>
      <c r="H127" s="127"/>
      <c r="I127" s="127"/>
      <c r="J127" s="127">
        <v>702466.56</v>
      </c>
      <c r="K127" s="127"/>
      <c r="L127" s="126"/>
      <c r="M127" s="127"/>
      <c r="N127" s="127"/>
    </row>
    <row r="128" ht="22.8" customHeight="1" spans="1:14">
      <c r="A128" s="120"/>
      <c r="B128" s="120"/>
      <c r="C128" s="120"/>
      <c r="D128" s="124" t="s">
        <v>203</v>
      </c>
      <c r="E128" s="124" t="s">
        <v>204</v>
      </c>
      <c r="F128" s="134">
        <v>5428945.4</v>
      </c>
      <c r="G128" s="134">
        <v>1545469.4</v>
      </c>
      <c r="H128" s="134"/>
      <c r="I128" s="134">
        <v>901641.22</v>
      </c>
      <c r="J128" s="134">
        <v>422644.32</v>
      </c>
      <c r="K128" s="134">
        <v>221183.86</v>
      </c>
      <c r="L128" s="134">
        <v>3883476</v>
      </c>
      <c r="M128" s="134">
        <v>3883476</v>
      </c>
      <c r="N128" s="134"/>
    </row>
    <row r="129" ht="22.8" customHeight="1" spans="1:14">
      <c r="A129" s="129" t="s">
        <v>311</v>
      </c>
      <c r="B129" s="129" t="s">
        <v>315</v>
      </c>
      <c r="C129" s="129" t="s">
        <v>315</v>
      </c>
      <c r="D129" s="125" t="s">
        <v>394</v>
      </c>
      <c r="E129" s="133" t="s">
        <v>319</v>
      </c>
      <c r="F129" s="126">
        <v>4161012.44</v>
      </c>
      <c r="G129" s="126">
        <v>277536.44</v>
      </c>
      <c r="H129" s="127"/>
      <c r="I129" s="127">
        <v>56352.58</v>
      </c>
      <c r="J129" s="127"/>
      <c r="K129" s="127">
        <v>221183.86</v>
      </c>
      <c r="L129" s="126">
        <v>3883476</v>
      </c>
      <c r="M129" s="127">
        <v>3883476</v>
      </c>
      <c r="N129" s="127"/>
    </row>
    <row r="130" ht="22.8" customHeight="1" spans="1:14">
      <c r="A130" s="129" t="s">
        <v>340</v>
      </c>
      <c r="B130" s="129" t="s">
        <v>326</v>
      </c>
      <c r="C130" s="129" t="s">
        <v>326</v>
      </c>
      <c r="D130" s="125" t="s">
        <v>394</v>
      </c>
      <c r="E130" s="133" t="s">
        <v>342</v>
      </c>
      <c r="F130" s="126">
        <v>563525.76</v>
      </c>
      <c r="G130" s="126">
        <v>563525.76</v>
      </c>
      <c r="H130" s="127"/>
      <c r="I130" s="127">
        <v>563525.76</v>
      </c>
      <c r="J130" s="127"/>
      <c r="K130" s="127"/>
      <c r="L130" s="126"/>
      <c r="M130" s="127"/>
      <c r="N130" s="127"/>
    </row>
    <row r="131" ht="22.8" customHeight="1" spans="1:14">
      <c r="A131" s="129" t="s">
        <v>343</v>
      </c>
      <c r="B131" s="129" t="s">
        <v>344</v>
      </c>
      <c r="C131" s="129" t="s">
        <v>315</v>
      </c>
      <c r="D131" s="125" t="s">
        <v>394</v>
      </c>
      <c r="E131" s="133" t="s">
        <v>351</v>
      </c>
      <c r="F131" s="126">
        <v>281762.88</v>
      </c>
      <c r="G131" s="126">
        <v>281762.88</v>
      </c>
      <c r="H131" s="127"/>
      <c r="I131" s="127">
        <v>281762.88</v>
      </c>
      <c r="J131" s="127"/>
      <c r="K131" s="127"/>
      <c r="L131" s="126"/>
      <c r="M131" s="127"/>
      <c r="N131" s="127"/>
    </row>
    <row r="132" ht="22.8" customHeight="1" spans="1:14">
      <c r="A132" s="129" t="s">
        <v>347</v>
      </c>
      <c r="B132" s="129" t="s">
        <v>315</v>
      </c>
      <c r="C132" s="129" t="s">
        <v>312</v>
      </c>
      <c r="D132" s="125" t="s">
        <v>394</v>
      </c>
      <c r="E132" s="133" t="s">
        <v>349</v>
      </c>
      <c r="F132" s="126">
        <v>422644.32</v>
      </c>
      <c r="G132" s="126">
        <v>422644.32</v>
      </c>
      <c r="H132" s="127"/>
      <c r="I132" s="127"/>
      <c r="J132" s="127">
        <v>422644.32</v>
      </c>
      <c r="K132" s="127"/>
      <c r="L132" s="126"/>
      <c r="M132" s="127"/>
      <c r="N132" s="127"/>
    </row>
    <row r="133" ht="22.8" customHeight="1" spans="1:14">
      <c r="A133" s="120"/>
      <c r="B133" s="120"/>
      <c r="C133" s="120"/>
      <c r="D133" s="124" t="s">
        <v>205</v>
      </c>
      <c r="E133" s="124" t="s">
        <v>206</v>
      </c>
      <c r="F133" s="134">
        <v>5693269.78</v>
      </c>
      <c r="G133" s="134">
        <v>1379061.22</v>
      </c>
      <c r="H133" s="134"/>
      <c r="I133" s="134">
        <v>938935.3</v>
      </c>
      <c r="J133" s="134">
        <v>440125.92</v>
      </c>
      <c r="K133" s="134"/>
      <c r="L133" s="134">
        <v>4314208.56</v>
      </c>
      <c r="M133" s="134">
        <v>4314208.56</v>
      </c>
      <c r="N133" s="134"/>
    </row>
    <row r="134" ht="22.8" customHeight="1" spans="1:14">
      <c r="A134" s="129" t="s">
        <v>311</v>
      </c>
      <c r="B134" s="129" t="s">
        <v>315</v>
      </c>
      <c r="C134" s="129" t="s">
        <v>315</v>
      </c>
      <c r="D134" s="125" t="s">
        <v>395</v>
      </c>
      <c r="E134" s="133" t="s">
        <v>319</v>
      </c>
      <c r="F134" s="126">
        <v>4372892.02</v>
      </c>
      <c r="G134" s="126">
        <v>58683.46</v>
      </c>
      <c r="H134" s="127"/>
      <c r="I134" s="127">
        <v>58683.46</v>
      </c>
      <c r="J134" s="127"/>
      <c r="K134" s="127"/>
      <c r="L134" s="126">
        <v>4314208.56</v>
      </c>
      <c r="M134" s="127">
        <v>4314208.56</v>
      </c>
      <c r="N134" s="127"/>
    </row>
    <row r="135" ht="22.8" customHeight="1" spans="1:14">
      <c r="A135" s="129" t="s">
        <v>340</v>
      </c>
      <c r="B135" s="129" t="s">
        <v>326</v>
      </c>
      <c r="C135" s="129" t="s">
        <v>326</v>
      </c>
      <c r="D135" s="125" t="s">
        <v>395</v>
      </c>
      <c r="E135" s="133" t="s">
        <v>342</v>
      </c>
      <c r="F135" s="126">
        <v>586834.56</v>
      </c>
      <c r="G135" s="126">
        <v>586834.56</v>
      </c>
      <c r="H135" s="127"/>
      <c r="I135" s="127">
        <v>586834.56</v>
      </c>
      <c r="J135" s="127"/>
      <c r="K135" s="127"/>
      <c r="L135" s="126"/>
      <c r="M135" s="127"/>
      <c r="N135" s="127"/>
    </row>
    <row r="136" ht="22.8" customHeight="1" spans="1:14">
      <c r="A136" s="129" t="s">
        <v>343</v>
      </c>
      <c r="B136" s="129" t="s">
        <v>344</v>
      </c>
      <c r="C136" s="129" t="s">
        <v>315</v>
      </c>
      <c r="D136" s="125" t="s">
        <v>395</v>
      </c>
      <c r="E136" s="133" t="s">
        <v>351</v>
      </c>
      <c r="F136" s="126">
        <v>293417.28</v>
      </c>
      <c r="G136" s="126">
        <v>293417.28</v>
      </c>
      <c r="H136" s="127"/>
      <c r="I136" s="127">
        <v>293417.28</v>
      </c>
      <c r="J136" s="127"/>
      <c r="K136" s="127"/>
      <c r="L136" s="126"/>
      <c r="M136" s="127"/>
      <c r="N136" s="127"/>
    </row>
    <row r="137" ht="22.8" customHeight="1" spans="1:14">
      <c r="A137" s="129" t="s">
        <v>347</v>
      </c>
      <c r="B137" s="129" t="s">
        <v>315</v>
      </c>
      <c r="C137" s="129" t="s">
        <v>312</v>
      </c>
      <c r="D137" s="125" t="s">
        <v>395</v>
      </c>
      <c r="E137" s="133" t="s">
        <v>349</v>
      </c>
      <c r="F137" s="126">
        <v>440125.92</v>
      </c>
      <c r="G137" s="126">
        <v>440125.92</v>
      </c>
      <c r="H137" s="127"/>
      <c r="I137" s="127"/>
      <c r="J137" s="127">
        <v>440125.92</v>
      </c>
      <c r="K137" s="127"/>
      <c r="L137" s="126"/>
      <c r="M137" s="127"/>
      <c r="N137" s="127"/>
    </row>
    <row r="138" ht="22.8" customHeight="1" spans="1:14">
      <c r="A138" s="120"/>
      <c r="B138" s="120"/>
      <c r="C138" s="120"/>
      <c r="D138" s="124" t="s">
        <v>207</v>
      </c>
      <c r="E138" s="124" t="s">
        <v>208</v>
      </c>
      <c r="F138" s="134">
        <v>3233454.74</v>
      </c>
      <c r="G138" s="134">
        <v>910590.74</v>
      </c>
      <c r="H138" s="134"/>
      <c r="I138" s="134">
        <v>531247.1</v>
      </c>
      <c r="J138" s="134">
        <v>249022.08</v>
      </c>
      <c r="K138" s="134">
        <v>130321.56</v>
      </c>
      <c r="L138" s="134">
        <v>2322864</v>
      </c>
      <c r="M138" s="134">
        <v>2322864</v>
      </c>
      <c r="N138" s="134"/>
    </row>
    <row r="139" ht="22.8" customHeight="1" spans="1:14">
      <c r="A139" s="129" t="s">
        <v>311</v>
      </c>
      <c r="B139" s="129" t="s">
        <v>315</v>
      </c>
      <c r="C139" s="129" t="s">
        <v>315</v>
      </c>
      <c r="D139" s="125" t="s">
        <v>396</v>
      </c>
      <c r="E139" s="133" t="s">
        <v>319</v>
      </c>
      <c r="F139" s="126">
        <v>2486388.5</v>
      </c>
      <c r="G139" s="126">
        <v>163524.5</v>
      </c>
      <c r="H139" s="127"/>
      <c r="I139" s="127">
        <v>33202.94</v>
      </c>
      <c r="J139" s="127"/>
      <c r="K139" s="127">
        <v>130321.56</v>
      </c>
      <c r="L139" s="126">
        <v>2322864</v>
      </c>
      <c r="M139" s="127">
        <v>2322864</v>
      </c>
      <c r="N139" s="127"/>
    </row>
    <row r="140" ht="22.8" customHeight="1" spans="1:14">
      <c r="A140" s="129" t="s">
        <v>340</v>
      </c>
      <c r="B140" s="129" t="s">
        <v>326</v>
      </c>
      <c r="C140" s="129" t="s">
        <v>326</v>
      </c>
      <c r="D140" s="125" t="s">
        <v>396</v>
      </c>
      <c r="E140" s="133" t="s">
        <v>342</v>
      </c>
      <c r="F140" s="126">
        <v>332029.44</v>
      </c>
      <c r="G140" s="126">
        <v>332029.44</v>
      </c>
      <c r="H140" s="127"/>
      <c r="I140" s="127">
        <v>332029.44</v>
      </c>
      <c r="J140" s="127"/>
      <c r="K140" s="127"/>
      <c r="L140" s="126"/>
      <c r="M140" s="127"/>
      <c r="N140" s="127"/>
    </row>
    <row r="141" ht="22.8" customHeight="1" spans="1:14">
      <c r="A141" s="129" t="s">
        <v>343</v>
      </c>
      <c r="B141" s="129" t="s">
        <v>344</v>
      </c>
      <c r="C141" s="129" t="s">
        <v>315</v>
      </c>
      <c r="D141" s="125" t="s">
        <v>396</v>
      </c>
      <c r="E141" s="133" t="s">
        <v>351</v>
      </c>
      <c r="F141" s="126">
        <v>166014.72</v>
      </c>
      <c r="G141" s="126">
        <v>166014.72</v>
      </c>
      <c r="H141" s="127"/>
      <c r="I141" s="127">
        <v>166014.72</v>
      </c>
      <c r="J141" s="127"/>
      <c r="K141" s="127"/>
      <c r="L141" s="126"/>
      <c r="M141" s="127"/>
      <c r="N141" s="127"/>
    </row>
    <row r="142" ht="22.8" customHeight="1" spans="1:14">
      <c r="A142" s="129" t="s">
        <v>347</v>
      </c>
      <c r="B142" s="129" t="s">
        <v>315</v>
      </c>
      <c r="C142" s="129" t="s">
        <v>312</v>
      </c>
      <c r="D142" s="125" t="s">
        <v>396</v>
      </c>
      <c r="E142" s="133" t="s">
        <v>349</v>
      </c>
      <c r="F142" s="126">
        <v>249022.08</v>
      </c>
      <c r="G142" s="126">
        <v>249022.08</v>
      </c>
      <c r="H142" s="127"/>
      <c r="I142" s="127"/>
      <c r="J142" s="127">
        <v>249022.08</v>
      </c>
      <c r="K142" s="127"/>
      <c r="L142" s="126"/>
      <c r="M142" s="127"/>
      <c r="N142" s="127"/>
    </row>
    <row r="143" ht="22.8" customHeight="1" spans="1:14">
      <c r="A143" s="120"/>
      <c r="B143" s="120"/>
      <c r="C143" s="120"/>
      <c r="D143" s="124" t="s">
        <v>209</v>
      </c>
      <c r="E143" s="124" t="s">
        <v>210</v>
      </c>
      <c r="F143" s="134">
        <v>4804315.94</v>
      </c>
      <c r="G143" s="134">
        <v>1399327.94</v>
      </c>
      <c r="H143" s="134"/>
      <c r="I143" s="134">
        <v>816380.93</v>
      </c>
      <c r="J143" s="134">
        <v>382678.56</v>
      </c>
      <c r="K143" s="134">
        <v>200268.45</v>
      </c>
      <c r="L143" s="134">
        <v>3404988</v>
      </c>
      <c r="M143" s="134">
        <v>3404988</v>
      </c>
      <c r="N143" s="134"/>
    </row>
    <row r="144" ht="22.8" customHeight="1" spans="1:14">
      <c r="A144" s="129" t="s">
        <v>311</v>
      </c>
      <c r="B144" s="129" t="s">
        <v>315</v>
      </c>
      <c r="C144" s="129" t="s">
        <v>320</v>
      </c>
      <c r="D144" s="125" t="s">
        <v>397</v>
      </c>
      <c r="E144" s="133" t="s">
        <v>322</v>
      </c>
      <c r="F144" s="126">
        <v>3656280.26</v>
      </c>
      <c r="G144" s="126">
        <v>251292.26</v>
      </c>
      <c r="H144" s="127"/>
      <c r="I144" s="127">
        <v>51023.81</v>
      </c>
      <c r="J144" s="127"/>
      <c r="K144" s="127">
        <v>200268.45</v>
      </c>
      <c r="L144" s="126">
        <v>3404988</v>
      </c>
      <c r="M144" s="127">
        <v>3404988</v>
      </c>
      <c r="N144" s="127"/>
    </row>
    <row r="145" ht="22.8" customHeight="1" spans="1:14">
      <c r="A145" s="129" t="s">
        <v>340</v>
      </c>
      <c r="B145" s="129" t="s">
        <v>326</v>
      </c>
      <c r="C145" s="129" t="s">
        <v>326</v>
      </c>
      <c r="D145" s="125" t="s">
        <v>397</v>
      </c>
      <c r="E145" s="133" t="s">
        <v>342</v>
      </c>
      <c r="F145" s="126">
        <v>510238.08</v>
      </c>
      <c r="G145" s="126">
        <v>510238.08</v>
      </c>
      <c r="H145" s="127"/>
      <c r="I145" s="127">
        <v>510238.08</v>
      </c>
      <c r="J145" s="127"/>
      <c r="K145" s="127"/>
      <c r="L145" s="126"/>
      <c r="M145" s="127"/>
      <c r="N145" s="127"/>
    </row>
    <row r="146" ht="22.8" customHeight="1" spans="1:14">
      <c r="A146" s="129" t="s">
        <v>343</v>
      </c>
      <c r="B146" s="129" t="s">
        <v>344</v>
      </c>
      <c r="C146" s="129" t="s">
        <v>315</v>
      </c>
      <c r="D146" s="125" t="s">
        <v>397</v>
      </c>
      <c r="E146" s="133" t="s">
        <v>351</v>
      </c>
      <c r="F146" s="126">
        <v>255119.04</v>
      </c>
      <c r="G146" s="126">
        <v>255119.04</v>
      </c>
      <c r="H146" s="127"/>
      <c r="I146" s="127">
        <v>255119.04</v>
      </c>
      <c r="J146" s="127"/>
      <c r="K146" s="127"/>
      <c r="L146" s="126"/>
      <c r="M146" s="127"/>
      <c r="N146" s="127"/>
    </row>
    <row r="147" ht="22.8" customHeight="1" spans="1:14">
      <c r="A147" s="129" t="s">
        <v>347</v>
      </c>
      <c r="B147" s="129" t="s">
        <v>315</v>
      </c>
      <c r="C147" s="129" t="s">
        <v>312</v>
      </c>
      <c r="D147" s="125" t="s">
        <v>397</v>
      </c>
      <c r="E147" s="133" t="s">
        <v>349</v>
      </c>
      <c r="F147" s="126">
        <v>382678.56</v>
      </c>
      <c r="G147" s="126">
        <v>382678.56</v>
      </c>
      <c r="H147" s="127"/>
      <c r="I147" s="127"/>
      <c r="J147" s="127">
        <v>382678.56</v>
      </c>
      <c r="K147" s="127"/>
      <c r="L147" s="126"/>
      <c r="M147" s="127"/>
      <c r="N147" s="127"/>
    </row>
    <row r="148" ht="22.8" customHeight="1" spans="1:14">
      <c r="A148" s="120"/>
      <c r="B148" s="120"/>
      <c r="C148" s="120"/>
      <c r="D148" s="124" t="s">
        <v>211</v>
      </c>
      <c r="E148" s="124" t="s">
        <v>212</v>
      </c>
      <c r="F148" s="134">
        <v>5365328.62</v>
      </c>
      <c r="G148" s="134">
        <v>1525628.62</v>
      </c>
      <c r="H148" s="134"/>
      <c r="I148" s="134">
        <v>890065.92</v>
      </c>
      <c r="J148" s="134">
        <v>417218.4</v>
      </c>
      <c r="K148" s="134">
        <v>218344.3</v>
      </c>
      <c r="L148" s="134">
        <v>3839700</v>
      </c>
      <c r="M148" s="134">
        <v>3839700</v>
      </c>
      <c r="N148" s="134"/>
    </row>
    <row r="149" ht="22.8" customHeight="1" spans="1:14">
      <c r="A149" s="129" t="s">
        <v>311</v>
      </c>
      <c r="B149" s="129" t="s">
        <v>315</v>
      </c>
      <c r="C149" s="129" t="s">
        <v>315</v>
      </c>
      <c r="D149" s="125" t="s">
        <v>398</v>
      </c>
      <c r="E149" s="133" t="s">
        <v>319</v>
      </c>
      <c r="F149" s="126">
        <v>4113673.42</v>
      </c>
      <c r="G149" s="126">
        <v>273973.42</v>
      </c>
      <c r="H149" s="127"/>
      <c r="I149" s="127">
        <v>55629.12</v>
      </c>
      <c r="J149" s="127"/>
      <c r="K149" s="127">
        <v>218344.3</v>
      </c>
      <c r="L149" s="126">
        <v>3839700</v>
      </c>
      <c r="M149" s="127">
        <v>3839700</v>
      </c>
      <c r="N149" s="127"/>
    </row>
    <row r="150" ht="22.8" customHeight="1" spans="1:14">
      <c r="A150" s="129" t="s">
        <v>340</v>
      </c>
      <c r="B150" s="129" t="s">
        <v>326</v>
      </c>
      <c r="C150" s="129" t="s">
        <v>326</v>
      </c>
      <c r="D150" s="125" t="s">
        <v>398</v>
      </c>
      <c r="E150" s="133" t="s">
        <v>342</v>
      </c>
      <c r="F150" s="126">
        <v>556291.2</v>
      </c>
      <c r="G150" s="126">
        <v>556291.2</v>
      </c>
      <c r="H150" s="127"/>
      <c r="I150" s="127">
        <v>556291.2</v>
      </c>
      <c r="J150" s="127"/>
      <c r="K150" s="127"/>
      <c r="L150" s="126"/>
      <c r="M150" s="127"/>
      <c r="N150" s="127"/>
    </row>
    <row r="151" ht="22.8" customHeight="1" spans="1:14">
      <c r="A151" s="129" t="s">
        <v>343</v>
      </c>
      <c r="B151" s="129" t="s">
        <v>344</v>
      </c>
      <c r="C151" s="129" t="s">
        <v>315</v>
      </c>
      <c r="D151" s="125" t="s">
        <v>398</v>
      </c>
      <c r="E151" s="133" t="s">
        <v>351</v>
      </c>
      <c r="F151" s="126">
        <v>278145.6</v>
      </c>
      <c r="G151" s="126">
        <v>278145.6</v>
      </c>
      <c r="H151" s="127"/>
      <c r="I151" s="127">
        <v>278145.6</v>
      </c>
      <c r="J151" s="127"/>
      <c r="K151" s="127"/>
      <c r="L151" s="126"/>
      <c r="M151" s="127"/>
      <c r="N151" s="127"/>
    </row>
    <row r="152" ht="22.8" customHeight="1" spans="1:14">
      <c r="A152" s="129" t="s">
        <v>347</v>
      </c>
      <c r="B152" s="129" t="s">
        <v>315</v>
      </c>
      <c r="C152" s="129" t="s">
        <v>312</v>
      </c>
      <c r="D152" s="125" t="s">
        <v>398</v>
      </c>
      <c r="E152" s="133" t="s">
        <v>349</v>
      </c>
      <c r="F152" s="126">
        <v>417218.4</v>
      </c>
      <c r="G152" s="126">
        <v>417218.4</v>
      </c>
      <c r="H152" s="127"/>
      <c r="I152" s="127"/>
      <c r="J152" s="127">
        <v>417218.4</v>
      </c>
      <c r="K152" s="127"/>
      <c r="L152" s="126"/>
      <c r="M152" s="127"/>
      <c r="N152" s="127"/>
    </row>
    <row r="153" ht="22.8" customHeight="1" spans="1:14">
      <c r="A153" s="120"/>
      <c r="B153" s="120"/>
      <c r="C153" s="120"/>
      <c r="D153" s="124" t="s">
        <v>213</v>
      </c>
      <c r="E153" s="124" t="s">
        <v>214</v>
      </c>
      <c r="F153" s="134">
        <v>2859575.13</v>
      </c>
      <c r="G153" s="134">
        <v>796127.13</v>
      </c>
      <c r="H153" s="134"/>
      <c r="I153" s="134">
        <v>464467.97</v>
      </c>
      <c r="J153" s="134">
        <v>217719.36</v>
      </c>
      <c r="K153" s="134">
        <v>113939.8</v>
      </c>
      <c r="L153" s="134">
        <v>2063448</v>
      </c>
      <c r="M153" s="134">
        <v>2063448</v>
      </c>
      <c r="N153" s="134"/>
    </row>
    <row r="154" ht="22.8" customHeight="1" spans="1:14">
      <c r="A154" s="129" t="s">
        <v>311</v>
      </c>
      <c r="B154" s="129" t="s">
        <v>315</v>
      </c>
      <c r="C154" s="129" t="s">
        <v>315</v>
      </c>
      <c r="D154" s="125" t="s">
        <v>399</v>
      </c>
      <c r="E154" s="133" t="s">
        <v>319</v>
      </c>
      <c r="F154" s="126">
        <v>2206417.05</v>
      </c>
      <c r="G154" s="126">
        <v>142969.05</v>
      </c>
      <c r="H154" s="127"/>
      <c r="I154" s="127">
        <v>29029.25</v>
      </c>
      <c r="J154" s="127"/>
      <c r="K154" s="127">
        <v>113939.8</v>
      </c>
      <c r="L154" s="126">
        <v>2063448</v>
      </c>
      <c r="M154" s="127">
        <v>2063448</v>
      </c>
      <c r="N154" s="127"/>
    </row>
    <row r="155" ht="22.8" customHeight="1" spans="1:14">
      <c r="A155" s="129" t="s">
        <v>340</v>
      </c>
      <c r="B155" s="129" t="s">
        <v>326</v>
      </c>
      <c r="C155" s="129" t="s">
        <v>326</v>
      </c>
      <c r="D155" s="125" t="s">
        <v>399</v>
      </c>
      <c r="E155" s="133" t="s">
        <v>342</v>
      </c>
      <c r="F155" s="126">
        <v>290292.48</v>
      </c>
      <c r="G155" s="126">
        <v>290292.48</v>
      </c>
      <c r="H155" s="127"/>
      <c r="I155" s="127">
        <v>290292.48</v>
      </c>
      <c r="J155" s="127"/>
      <c r="K155" s="127"/>
      <c r="L155" s="126"/>
      <c r="M155" s="127"/>
      <c r="N155" s="127"/>
    </row>
    <row r="156" ht="22.8" customHeight="1" spans="1:14">
      <c r="A156" s="129" t="s">
        <v>343</v>
      </c>
      <c r="B156" s="129" t="s">
        <v>344</v>
      </c>
      <c r="C156" s="129" t="s">
        <v>315</v>
      </c>
      <c r="D156" s="125" t="s">
        <v>399</v>
      </c>
      <c r="E156" s="133" t="s">
        <v>351</v>
      </c>
      <c r="F156" s="126">
        <v>145146.24</v>
      </c>
      <c r="G156" s="126">
        <v>145146.24</v>
      </c>
      <c r="H156" s="127"/>
      <c r="I156" s="127">
        <v>145146.24</v>
      </c>
      <c r="J156" s="127"/>
      <c r="K156" s="127"/>
      <c r="L156" s="126"/>
      <c r="M156" s="127"/>
      <c r="N156" s="127"/>
    </row>
    <row r="157" ht="22.8" customHeight="1" spans="1:14">
      <c r="A157" s="129" t="s">
        <v>347</v>
      </c>
      <c r="B157" s="129" t="s">
        <v>315</v>
      </c>
      <c r="C157" s="129" t="s">
        <v>312</v>
      </c>
      <c r="D157" s="125" t="s">
        <v>399</v>
      </c>
      <c r="E157" s="133" t="s">
        <v>349</v>
      </c>
      <c r="F157" s="126">
        <v>217719.36</v>
      </c>
      <c r="G157" s="126">
        <v>217719.36</v>
      </c>
      <c r="H157" s="127"/>
      <c r="I157" s="127"/>
      <c r="J157" s="127">
        <v>217719.36</v>
      </c>
      <c r="K157" s="127"/>
      <c r="L157" s="126"/>
      <c r="M157" s="127"/>
      <c r="N157" s="127"/>
    </row>
    <row r="158" ht="22.8" customHeight="1" spans="1:14">
      <c r="A158" s="120"/>
      <c r="B158" s="120"/>
      <c r="C158" s="120"/>
      <c r="D158" s="124" t="s">
        <v>215</v>
      </c>
      <c r="E158" s="124" t="s">
        <v>216</v>
      </c>
      <c r="F158" s="134">
        <v>8643922.1</v>
      </c>
      <c r="G158" s="134">
        <v>2453938.1</v>
      </c>
      <c r="H158" s="134"/>
      <c r="I158" s="134">
        <v>1431650.3</v>
      </c>
      <c r="J158" s="134">
        <v>671086.08</v>
      </c>
      <c r="K158" s="134">
        <v>351201.72</v>
      </c>
      <c r="L158" s="134">
        <v>6189984</v>
      </c>
      <c r="M158" s="134">
        <v>6189984</v>
      </c>
      <c r="N158" s="134"/>
    </row>
    <row r="159" ht="22.8" customHeight="1" spans="1:14">
      <c r="A159" s="129" t="s">
        <v>311</v>
      </c>
      <c r="B159" s="129" t="s">
        <v>315</v>
      </c>
      <c r="C159" s="129" t="s">
        <v>320</v>
      </c>
      <c r="D159" s="125" t="s">
        <v>400</v>
      </c>
      <c r="E159" s="133" t="s">
        <v>322</v>
      </c>
      <c r="F159" s="126">
        <v>6630663.86</v>
      </c>
      <c r="G159" s="126">
        <v>440679.86</v>
      </c>
      <c r="H159" s="127"/>
      <c r="I159" s="127">
        <v>89478.14</v>
      </c>
      <c r="J159" s="127"/>
      <c r="K159" s="127">
        <v>351201.72</v>
      </c>
      <c r="L159" s="126">
        <v>6189984</v>
      </c>
      <c r="M159" s="127">
        <v>6189984</v>
      </c>
      <c r="N159" s="127"/>
    </row>
    <row r="160" ht="22.8" customHeight="1" spans="1:14">
      <c r="A160" s="129" t="s">
        <v>340</v>
      </c>
      <c r="B160" s="129" t="s">
        <v>326</v>
      </c>
      <c r="C160" s="129" t="s">
        <v>326</v>
      </c>
      <c r="D160" s="125" t="s">
        <v>400</v>
      </c>
      <c r="E160" s="133" t="s">
        <v>342</v>
      </c>
      <c r="F160" s="126">
        <v>894781.44</v>
      </c>
      <c r="G160" s="126">
        <v>894781.44</v>
      </c>
      <c r="H160" s="127"/>
      <c r="I160" s="127">
        <v>894781.44</v>
      </c>
      <c r="J160" s="127"/>
      <c r="K160" s="127"/>
      <c r="L160" s="126"/>
      <c r="M160" s="127"/>
      <c r="N160" s="127"/>
    </row>
    <row r="161" ht="22.8" customHeight="1" spans="1:14">
      <c r="A161" s="129" t="s">
        <v>343</v>
      </c>
      <c r="B161" s="129" t="s">
        <v>344</v>
      </c>
      <c r="C161" s="129" t="s">
        <v>315</v>
      </c>
      <c r="D161" s="125" t="s">
        <v>400</v>
      </c>
      <c r="E161" s="133" t="s">
        <v>351</v>
      </c>
      <c r="F161" s="126">
        <v>447390.72</v>
      </c>
      <c r="G161" s="126">
        <v>447390.72</v>
      </c>
      <c r="H161" s="127"/>
      <c r="I161" s="127">
        <v>447390.72</v>
      </c>
      <c r="J161" s="127"/>
      <c r="K161" s="127"/>
      <c r="L161" s="126"/>
      <c r="M161" s="127"/>
      <c r="N161" s="127"/>
    </row>
    <row r="162" ht="22.8" customHeight="1" spans="1:14">
      <c r="A162" s="129" t="s">
        <v>347</v>
      </c>
      <c r="B162" s="129" t="s">
        <v>315</v>
      </c>
      <c r="C162" s="129" t="s">
        <v>312</v>
      </c>
      <c r="D162" s="125" t="s">
        <v>400</v>
      </c>
      <c r="E162" s="133" t="s">
        <v>349</v>
      </c>
      <c r="F162" s="126">
        <v>671086.08</v>
      </c>
      <c r="G162" s="126">
        <v>671086.08</v>
      </c>
      <c r="H162" s="127"/>
      <c r="I162" s="127"/>
      <c r="J162" s="127">
        <v>671086.08</v>
      </c>
      <c r="K162" s="127"/>
      <c r="L162" s="126"/>
      <c r="M162" s="127"/>
      <c r="N162" s="127"/>
    </row>
    <row r="163" ht="22.8" customHeight="1" spans="1:14">
      <c r="A163" s="120"/>
      <c r="B163" s="120"/>
      <c r="C163" s="120"/>
      <c r="D163" s="124" t="s">
        <v>217</v>
      </c>
      <c r="E163" s="124" t="s">
        <v>218</v>
      </c>
      <c r="F163" s="134">
        <v>5448404.58</v>
      </c>
      <c r="G163" s="134">
        <v>1306842.14</v>
      </c>
      <c r="H163" s="134"/>
      <c r="I163" s="134">
        <v>889764.86</v>
      </c>
      <c r="J163" s="134">
        <v>417077.28</v>
      </c>
      <c r="K163" s="134"/>
      <c r="L163" s="134">
        <v>4141562.44</v>
      </c>
      <c r="M163" s="134">
        <v>4141562.44</v>
      </c>
      <c r="N163" s="134"/>
    </row>
    <row r="164" ht="22.8" customHeight="1" spans="1:14">
      <c r="A164" s="129" t="s">
        <v>311</v>
      </c>
      <c r="B164" s="129" t="s">
        <v>315</v>
      </c>
      <c r="C164" s="129" t="s">
        <v>320</v>
      </c>
      <c r="D164" s="125" t="s">
        <v>401</v>
      </c>
      <c r="E164" s="133" t="s">
        <v>322</v>
      </c>
      <c r="F164" s="126">
        <v>4197172.74</v>
      </c>
      <c r="G164" s="126">
        <v>55610.3</v>
      </c>
      <c r="H164" s="127"/>
      <c r="I164" s="127">
        <v>55610.3</v>
      </c>
      <c r="J164" s="127"/>
      <c r="K164" s="127"/>
      <c r="L164" s="126">
        <v>4141562.44</v>
      </c>
      <c r="M164" s="127">
        <v>4141562.44</v>
      </c>
      <c r="N164" s="127"/>
    </row>
    <row r="165" ht="22.8" customHeight="1" spans="1:14">
      <c r="A165" s="129" t="s">
        <v>340</v>
      </c>
      <c r="B165" s="129" t="s">
        <v>326</v>
      </c>
      <c r="C165" s="129" t="s">
        <v>326</v>
      </c>
      <c r="D165" s="125" t="s">
        <v>401</v>
      </c>
      <c r="E165" s="133" t="s">
        <v>342</v>
      </c>
      <c r="F165" s="126">
        <v>556103.04</v>
      </c>
      <c r="G165" s="126">
        <v>556103.04</v>
      </c>
      <c r="H165" s="127"/>
      <c r="I165" s="127">
        <v>556103.04</v>
      </c>
      <c r="J165" s="127"/>
      <c r="K165" s="127"/>
      <c r="L165" s="126"/>
      <c r="M165" s="127"/>
      <c r="N165" s="127"/>
    </row>
    <row r="166" ht="22.8" customHeight="1" spans="1:14">
      <c r="A166" s="129" t="s">
        <v>343</v>
      </c>
      <c r="B166" s="129" t="s">
        <v>344</v>
      </c>
      <c r="C166" s="129" t="s">
        <v>315</v>
      </c>
      <c r="D166" s="125" t="s">
        <v>401</v>
      </c>
      <c r="E166" s="133" t="s">
        <v>351</v>
      </c>
      <c r="F166" s="126">
        <v>278051.52</v>
      </c>
      <c r="G166" s="126">
        <v>278051.52</v>
      </c>
      <c r="H166" s="127"/>
      <c r="I166" s="127">
        <v>278051.52</v>
      </c>
      <c r="J166" s="127"/>
      <c r="K166" s="127"/>
      <c r="L166" s="126"/>
      <c r="M166" s="127"/>
      <c r="N166" s="127"/>
    </row>
    <row r="167" ht="22.8" customHeight="1" spans="1:14">
      <c r="A167" s="129" t="s">
        <v>347</v>
      </c>
      <c r="B167" s="129" t="s">
        <v>315</v>
      </c>
      <c r="C167" s="129" t="s">
        <v>312</v>
      </c>
      <c r="D167" s="125" t="s">
        <v>401</v>
      </c>
      <c r="E167" s="133" t="s">
        <v>349</v>
      </c>
      <c r="F167" s="126">
        <v>417077.28</v>
      </c>
      <c r="G167" s="126">
        <v>417077.28</v>
      </c>
      <c r="H167" s="127"/>
      <c r="I167" s="127"/>
      <c r="J167" s="127">
        <v>417077.28</v>
      </c>
      <c r="K167" s="127"/>
      <c r="L167" s="126"/>
      <c r="M167" s="127"/>
      <c r="N167" s="127"/>
    </row>
    <row r="168" ht="22.8" customHeight="1" spans="1:14">
      <c r="A168" s="120"/>
      <c r="B168" s="120"/>
      <c r="C168" s="120"/>
      <c r="D168" s="124" t="s">
        <v>219</v>
      </c>
      <c r="E168" s="124" t="s">
        <v>220</v>
      </c>
      <c r="F168" s="134">
        <v>5707244.86</v>
      </c>
      <c r="G168" s="134">
        <v>1626464.86</v>
      </c>
      <c r="H168" s="134"/>
      <c r="I168" s="134">
        <v>948894.72</v>
      </c>
      <c r="J168" s="134">
        <v>444794.4</v>
      </c>
      <c r="K168" s="134">
        <v>232775.74</v>
      </c>
      <c r="L168" s="134">
        <v>4080780</v>
      </c>
      <c r="M168" s="134">
        <v>4080780</v>
      </c>
      <c r="N168" s="134"/>
    </row>
    <row r="169" ht="22.8" customHeight="1" spans="1:14">
      <c r="A169" s="129" t="s">
        <v>311</v>
      </c>
      <c r="B169" s="129" t="s">
        <v>315</v>
      </c>
      <c r="C169" s="129" t="s">
        <v>315</v>
      </c>
      <c r="D169" s="125" t="s">
        <v>402</v>
      </c>
      <c r="E169" s="133" t="s">
        <v>319</v>
      </c>
      <c r="F169" s="126">
        <v>4372861.66</v>
      </c>
      <c r="G169" s="126">
        <v>292081.66</v>
      </c>
      <c r="H169" s="127"/>
      <c r="I169" s="127">
        <v>59305.92</v>
      </c>
      <c r="J169" s="127"/>
      <c r="K169" s="127">
        <v>232775.74</v>
      </c>
      <c r="L169" s="126">
        <v>4080780</v>
      </c>
      <c r="M169" s="127">
        <v>4080780</v>
      </c>
      <c r="N169" s="127"/>
    </row>
    <row r="170" ht="22.8" customHeight="1" spans="1:14">
      <c r="A170" s="129" t="s">
        <v>340</v>
      </c>
      <c r="B170" s="129" t="s">
        <v>326</v>
      </c>
      <c r="C170" s="129" t="s">
        <v>326</v>
      </c>
      <c r="D170" s="125" t="s">
        <v>402</v>
      </c>
      <c r="E170" s="133" t="s">
        <v>342</v>
      </c>
      <c r="F170" s="126">
        <v>593059.2</v>
      </c>
      <c r="G170" s="126">
        <v>593059.2</v>
      </c>
      <c r="H170" s="127"/>
      <c r="I170" s="127">
        <v>593059.2</v>
      </c>
      <c r="J170" s="127"/>
      <c r="K170" s="127"/>
      <c r="L170" s="126"/>
      <c r="M170" s="127"/>
      <c r="N170" s="127"/>
    </row>
    <row r="171" ht="22.8" customHeight="1" spans="1:14">
      <c r="A171" s="129" t="s">
        <v>343</v>
      </c>
      <c r="B171" s="129" t="s">
        <v>344</v>
      </c>
      <c r="C171" s="129" t="s">
        <v>315</v>
      </c>
      <c r="D171" s="125" t="s">
        <v>402</v>
      </c>
      <c r="E171" s="133" t="s">
        <v>351</v>
      </c>
      <c r="F171" s="126">
        <v>296529.6</v>
      </c>
      <c r="G171" s="126">
        <v>296529.6</v>
      </c>
      <c r="H171" s="127"/>
      <c r="I171" s="127">
        <v>296529.6</v>
      </c>
      <c r="J171" s="127"/>
      <c r="K171" s="127"/>
      <c r="L171" s="126"/>
      <c r="M171" s="127"/>
      <c r="N171" s="127"/>
    </row>
    <row r="172" ht="22.8" customHeight="1" spans="1:14">
      <c r="A172" s="129" t="s">
        <v>347</v>
      </c>
      <c r="B172" s="129" t="s">
        <v>315</v>
      </c>
      <c r="C172" s="129" t="s">
        <v>312</v>
      </c>
      <c r="D172" s="125" t="s">
        <v>402</v>
      </c>
      <c r="E172" s="133" t="s">
        <v>349</v>
      </c>
      <c r="F172" s="126">
        <v>444794.4</v>
      </c>
      <c r="G172" s="126">
        <v>444794.4</v>
      </c>
      <c r="H172" s="127"/>
      <c r="I172" s="127"/>
      <c r="J172" s="127">
        <v>444794.4</v>
      </c>
      <c r="K172" s="127"/>
      <c r="L172" s="126"/>
      <c r="M172" s="127"/>
      <c r="N172" s="127"/>
    </row>
    <row r="173" ht="22.8" customHeight="1" spans="1:14">
      <c r="A173" s="120"/>
      <c r="B173" s="120"/>
      <c r="C173" s="120"/>
      <c r="D173" s="124" t="s">
        <v>221</v>
      </c>
      <c r="E173" s="124" t="s">
        <v>222</v>
      </c>
      <c r="F173" s="134">
        <v>3127555.07</v>
      </c>
      <c r="G173" s="134">
        <v>872731.07</v>
      </c>
      <c r="H173" s="134"/>
      <c r="I173" s="134">
        <v>509159.42</v>
      </c>
      <c r="J173" s="134">
        <v>238668.48</v>
      </c>
      <c r="K173" s="134">
        <v>124903.17</v>
      </c>
      <c r="L173" s="134">
        <v>2254824</v>
      </c>
      <c r="M173" s="134">
        <v>2254824</v>
      </c>
      <c r="N173" s="134"/>
    </row>
    <row r="174" ht="22.8" customHeight="1" spans="1:14">
      <c r="A174" s="129" t="s">
        <v>311</v>
      </c>
      <c r="B174" s="129" t="s">
        <v>315</v>
      </c>
      <c r="C174" s="129" t="s">
        <v>315</v>
      </c>
      <c r="D174" s="125" t="s">
        <v>403</v>
      </c>
      <c r="E174" s="133" t="s">
        <v>319</v>
      </c>
      <c r="F174" s="126">
        <v>2411549.63</v>
      </c>
      <c r="G174" s="126">
        <v>156725.63</v>
      </c>
      <c r="H174" s="127"/>
      <c r="I174" s="127">
        <v>31822.46</v>
      </c>
      <c r="J174" s="127"/>
      <c r="K174" s="127">
        <v>124903.17</v>
      </c>
      <c r="L174" s="126">
        <v>2254824</v>
      </c>
      <c r="M174" s="127">
        <v>2254824</v>
      </c>
      <c r="N174" s="127"/>
    </row>
    <row r="175" ht="22.8" customHeight="1" spans="1:14">
      <c r="A175" s="129" t="s">
        <v>340</v>
      </c>
      <c r="B175" s="129" t="s">
        <v>326</v>
      </c>
      <c r="C175" s="129" t="s">
        <v>326</v>
      </c>
      <c r="D175" s="125" t="s">
        <v>403</v>
      </c>
      <c r="E175" s="133" t="s">
        <v>342</v>
      </c>
      <c r="F175" s="126">
        <v>318224.64</v>
      </c>
      <c r="G175" s="126">
        <v>318224.64</v>
      </c>
      <c r="H175" s="127"/>
      <c r="I175" s="127">
        <v>318224.64</v>
      </c>
      <c r="J175" s="127"/>
      <c r="K175" s="127"/>
      <c r="L175" s="126"/>
      <c r="M175" s="127"/>
      <c r="N175" s="127"/>
    </row>
    <row r="176" ht="22.8" customHeight="1" spans="1:14">
      <c r="A176" s="129" t="s">
        <v>343</v>
      </c>
      <c r="B176" s="129" t="s">
        <v>344</v>
      </c>
      <c r="C176" s="129" t="s">
        <v>315</v>
      </c>
      <c r="D176" s="125" t="s">
        <v>403</v>
      </c>
      <c r="E176" s="133" t="s">
        <v>351</v>
      </c>
      <c r="F176" s="126">
        <v>159112.32</v>
      </c>
      <c r="G176" s="126">
        <v>159112.32</v>
      </c>
      <c r="H176" s="127"/>
      <c r="I176" s="127">
        <v>159112.32</v>
      </c>
      <c r="J176" s="127"/>
      <c r="K176" s="127"/>
      <c r="L176" s="126"/>
      <c r="M176" s="127"/>
      <c r="N176" s="127"/>
    </row>
    <row r="177" ht="22.8" customHeight="1" spans="1:14">
      <c r="A177" s="129" t="s">
        <v>347</v>
      </c>
      <c r="B177" s="129" t="s">
        <v>315</v>
      </c>
      <c r="C177" s="129" t="s">
        <v>312</v>
      </c>
      <c r="D177" s="125" t="s">
        <v>403</v>
      </c>
      <c r="E177" s="133" t="s">
        <v>349</v>
      </c>
      <c r="F177" s="126">
        <v>238668.48</v>
      </c>
      <c r="G177" s="126">
        <v>238668.48</v>
      </c>
      <c r="H177" s="127"/>
      <c r="I177" s="127"/>
      <c r="J177" s="127">
        <v>238668.48</v>
      </c>
      <c r="K177" s="127"/>
      <c r="L177" s="126"/>
      <c r="M177" s="127"/>
      <c r="N177" s="127"/>
    </row>
    <row r="178" ht="22.8" customHeight="1" spans="1:14">
      <c r="A178" s="120"/>
      <c r="B178" s="120"/>
      <c r="C178" s="120"/>
      <c r="D178" s="124" t="s">
        <v>223</v>
      </c>
      <c r="E178" s="124" t="s">
        <v>224</v>
      </c>
      <c r="F178" s="134">
        <v>1900701.74</v>
      </c>
      <c r="G178" s="134">
        <v>556173.74</v>
      </c>
      <c r="H178" s="134"/>
      <c r="I178" s="134">
        <v>324476.93</v>
      </c>
      <c r="J178" s="134">
        <v>152098.56</v>
      </c>
      <c r="K178" s="134">
        <v>79598.25</v>
      </c>
      <c r="L178" s="134">
        <v>1344528</v>
      </c>
      <c r="M178" s="134">
        <v>1344528</v>
      </c>
      <c r="N178" s="134"/>
    </row>
    <row r="179" ht="22.8" customHeight="1" spans="1:14">
      <c r="A179" s="129" t="s">
        <v>311</v>
      </c>
      <c r="B179" s="129" t="s">
        <v>315</v>
      </c>
      <c r="C179" s="129" t="s">
        <v>315</v>
      </c>
      <c r="D179" s="125" t="s">
        <v>404</v>
      </c>
      <c r="E179" s="133" t="s">
        <v>319</v>
      </c>
      <c r="F179" s="126">
        <v>1444406.06</v>
      </c>
      <c r="G179" s="126">
        <v>99878.06</v>
      </c>
      <c r="H179" s="127"/>
      <c r="I179" s="127">
        <v>20279.81</v>
      </c>
      <c r="J179" s="127"/>
      <c r="K179" s="127">
        <v>79598.25</v>
      </c>
      <c r="L179" s="126">
        <v>1344528</v>
      </c>
      <c r="M179" s="127">
        <v>1344528</v>
      </c>
      <c r="N179" s="127"/>
    </row>
    <row r="180" ht="22.8" customHeight="1" spans="1:14">
      <c r="A180" s="129" t="s">
        <v>340</v>
      </c>
      <c r="B180" s="129" t="s">
        <v>326</v>
      </c>
      <c r="C180" s="129" t="s">
        <v>326</v>
      </c>
      <c r="D180" s="125" t="s">
        <v>404</v>
      </c>
      <c r="E180" s="133" t="s">
        <v>342</v>
      </c>
      <c r="F180" s="126">
        <v>202798.08</v>
      </c>
      <c r="G180" s="126">
        <v>202798.08</v>
      </c>
      <c r="H180" s="127"/>
      <c r="I180" s="127">
        <v>202798.08</v>
      </c>
      <c r="J180" s="127"/>
      <c r="K180" s="127"/>
      <c r="L180" s="126"/>
      <c r="M180" s="127"/>
      <c r="N180" s="127"/>
    </row>
    <row r="181" ht="22.8" customHeight="1" spans="1:14">
      <c r="A181" s="129" t="s">
        <v>343</v>
      </c>
      <c r="B181" s="129" t="s">
        <v>344</v>
      </c>
      <c r="C181" s="129" t="s">
        <v>315</v>
      </c>
      <c r="D181" s="125" t="s">
        <v>404</v>
      </c>
      <c r="E181" s="133" t="s">
        <v>351</v>
      </c>
      <c r="F181" s="126">
        <v>101399.04</v>
      </c>
      <c r="G181" s="126">
        <v>101399.04</v>
      </c>
      <c r="H181" s="127"/>
      <c r="I181" s="127">
        <v>101399.04</v>
      </c>
      <c r="J181" s="127"/>
      <c r="K181" s="127"/>
      <c r="L181" s="126"/>
      <c r="M181" s="127"/>
      <c r="N181" s="127"/>
    </row>
    <row r="182" ht="22.8" customHeight="1" spans="1:14">
      <c r="A182" s="129" t="s">
        <v>347</v>
      </c>
      <c r="B182" s="129" t="s">
        <v>315</v>
      </c>
      <c r="C182" s="129" t="s">
        <v>312</v>
      </c>
      <c r="D182" s="125" t="s">
        <v>404</v>
      </c>
      <c r="E182" s="133" t="s">
        <v>349</v>
      </c>
      <c r="F182" s="126">
        <v>152098.56</v>
      </c>
      <c r="G182" s="126">
        <v>152098.56</v>
      </c>
      <c r="H182" s="127"/>
      <c r="I182" s="127"/>
      <c r="J182" s="127">
        <v>152098.56</v>
      </c>
      <c r="K182" s="127"/>
      <c r="L182" s="126"/>
      <c r="M182" s="127"/>
      <c r="N182" s="127"/>
    </row>
    <row r="183" ht="22.8" customHeight="1" spans="1:14">
      <c r="A183" s="120"/>
      <c r="B183" s="120"/>
      <c r="C183" s="120"/>
      <c r="D183" s="124" t="s">
        <v>225</v>
      </c>
      <c r="E183" s="124" t="s">
        <v>226</v>
      </c>
      <c r="F183" s="134">
        <v>2465793.44</v>
      </c>
      <c r="G183" s="134">
        <v>691257.44</v>
      </c>
      <c r="H183" s="134"/>
      <c r="I183" s="134">
        <v>403286.02</v>
      </c>
      <c r="J183" s="134">
        <v>189040.32</v>
      </c>
      <c r="K183" s="134">
        <v>98931.1</v>
      </c>
      <c r="L183" s="134">
        <v>1774536</v>
      </c>
      <c r="M183" s="134">
        <v>1774536</v>
      </c>
      <c r="N183" s="134"/>
    </row>
    <row r="184" ht="22.8" customHeight="1" spans="1:14">
      <c r="A184" s="129" t="s">
        <v>311</v>
      </c>
      <c r="B184" s="129" t="s">
        <v>315</v>
      </c>
      <c r="C184" s="129" t="s">
        <v>315</v>
      </c>
      <c r="D184" s="125" t="s">
        <v>405</v>
      </c>
      <c r="E184" s="133" t="s">
        <v>319</v>
      </c>
      <c r="F184" s="126">
        <v>1898672.48</v>
      </c>
      <c r="G184" s="126">
        <v>124136.48</v>
      </c>
      <c r="H184" s="127"/>
      <c r="I184" s="127">
        <v>25205.38</v>
      </c>
      <c r="J184" s="127"/>
      <c r="K184" s="127">
        <v>98931.1</v>
      </c>
      <c r="L184" s="126">
        <v>1774536</v>
      </c>
      <c r="M184" s="127">
        <v>1774536</v>
      </c>
      <c r="N184" s="127"/>
    </row>
    <row r="185" ht="22.8" customHeight="1" spans="1:14">
      <c r="A185" s="129" t="s">
        <v>340</v>
      </c>
      <c r="B185" s="129" t="s">
        <v>326</v>
      </c>
      <c r="C185" s="129" t="s">
        <v>326</v>
      </c>
      <c r="D185" s="125" t="s">
        <v>405</v>
      </c>
      <c r="E185" s="133" t="s">
        <v>342</v>
      </c>
      <c r="F185" s="126">
        <v>252053.76</v>
      </c>
      <c r="G185" s="126">
        <v>252053.76</v>
      </c>
      <c r="H185" s="127"/>
      <c r="I185" s="127">
        <v>252053.76</v>
      </c>
      <c r="J185" s="127"/>
      <c r="K185" s="127"/>
      <c r="L185" s="126"/>
      <c r="M185" s="127"/>
      <c r="N185" s="127"/>
    </row>
    <row r="186" ht="22.8" customHeight="1" spans="1:14">
      <c r="A186" s="129" t="s">
        <v>343</v>
      </c>
      <c r="B186" s="129" t="s">
        <v>344</v>
      </c>
      <c r="C186" s="129" t="s">
        <v>315</v>
      </c>
      <c r="D186" s="125" t="s">
        <v>405</v>
      </c>
      <c r="E186" s="133" t="s">
        <v>351</v>
      </c>
      <c r="F186" s="126">
        <v>126026.88</v>
      </c>
      <c r="G186" s="126">
        <v>126026.88</v>
      </c>
      <c r="H186" s="127"/>
      <c r="I186" s="127">
        <v>126026.88</v>
      </c>
      <c r="J186" s="127"/>
      <c r="K186" s="127"/>
      <c r="L186" s="126"/>
      <c r="M186" s="127"/>
      <c r="N186" s="127"/>
    </row>
    <row r="187" ht="22.8" customHeight="1" spans="1:14">
      <c r="A187" s="129" t="s">
        <v>347</v>
      </c>
      <c r="B187" s="129" t="s">
        <v>315</v>
      </c>
      <c r="C187" s="129" t="s">
        <v>312</v>
      </c>
      <c r="D187" s="125" t="s">
        <v>405</v>
      </c>
      <c r="E187" s="133" t="s">
        <v>349</v>
      </c>
      <c r="F187" s="126">
        <v>189040.32</v>
      </c>
      <c r="G187" s="126">
        <v>189040.32</v>
      </c>
      <c r="H187" s="127"/>
      <c r="I187" s="127"/>
      <c r="J187" s="127">
        <v>189040.32</v>
      </c>
      <c r="K187" s="127"/>
      <c r="L187" s="126"/>
      <c r="M187" s="127"/>
      <c r="N187" s="127"/>
    </row>
    <row r="188" ht="22.8" customHeight="1" spans="1:14">
      <c r="A188" s="120"/>
      <c r="B188" s="120"/>
      <c r="C188" s="120"/>
      <c r="D188" s="124" t="s">
        <v>227</v>
      </c>
      <c r="E188" s="124" t="s">
        <v>228</v>
      </c>
      <c r="F188" s="134">
        <v>3416356.77</v>
      </c>
      <c r="G188" s="134">
        <v>569554.94</v>
      </c>
      <c r="H188" s="134"/>
      <c r="I188" s="134">
        <v>569554.94</v>
      </c>
      <c r="J188" s="134"/>
      <c r="K188" s="134"/>
      <c r="L188" s="134">
        <v>2846801.83</v>
      </c>
      <c r="M188" s="134">
        <v>2846801.83</v>
      </c>
      <c r="N188" s="134"/>
    </row>
    <row r="189" ht="22.8" customHeight="1" spans="1:14">
      <c r="A189" s="129" t="s">
        <v>311</v>
      </c>
      <c r="B189" s="129" t="s">
        <v>315</v>
      </c>
      <c r="C189" s="129" t="s">
        <v>320</v>
      </c>
      <c r="D189" s="125" t="s">
        <v>406</v>
      </c>
      <c r="E189" s="133" t="s">
        <v>322</v>
      </c>
      <c r="F189" s="126">
        <v>2615420.13</v>
      </c>
      <c r="G189" s="126">
        <v>35597.18</v>
      </c>
      <c r="H189" s="127"/>
      <c r="I189" s="127">
        <v>35597.18</v>
      </c>
      <c r="J189" s="127"/>
      <c r="K189" s="127"/>
      <c r="L189" s="126">
        <v>2579822.95</v>
      </c>
      <c r="M189" s="127">
        <v>2579822.95</v>
      </c>
      <c r="N189" s="127"/>
    </row>
    <row r="190" ht="22.8" customHeight="1" spans="1:14">
      <c r="A190" s="129" t="s">
        <v>340</v>
      </c>
      <c r="B190" s="129" t="s">
        <v>326</v>
      </c>
      <c r="C190" s="129" t="s">
        <v>326</v>
      </c>
      <c r="D190" s="125" t="s">
        <v>406</v>
      </c>
      <c r="E190" s="133" t="s">
        <v>342</v>
      </c>
      <c r="F190" s="126">
        <v>355971.84</v>
      </c>
      <c r="G190" s="126">
        <v>355971.84</v>
      </c>
      <c r="H190" s="127"/>
      <c r="I190" s="127">
        <v>355971.84</v>
      </c>
      <c r="J190" s="127"/>
      <c r="K190" s="127"/>
      <c r="L190" s="126"/>
      <c r="M190" s="127"/>
      <c r="N190" s="127"/>
    </row>
    <row r="191" ht="22.8" customHeight="1" spans="1:14">
      <c r="A191" s="129" t="s">
        <v>343</v>
      </c>
      <c r="B191" s="129" t="s">
        <v>344</v>
      </c>
      <c r="C191" s="129" t="s">
        <v>315</v>
      </c>
      <c r="D191" s="125" t="s">
        <v>406</v>
      </c>
      <c r="E191" s="133" t="s">
        <v>351</v>
      </c>
      <c r="F191" s="126">
        <v>177985.92</v>
      </c>
      <c r="G191" s="126">
        <v>177985.92</v>
      </c>
      <c r="H191" s="127"/>
      <c r="I191" s="127">
        <v>177985.92</v>
      </c>
      <c r="J191" s="127"/>
      <c r="K191" s="127"/>
      <c r="L191" s="126"/>
      <c r="M191" s="127"/>
      <c r="N191" s="127"/>
    </row>
    <row r="192" ht="22.8" customHeight="1" spans="1:14">
      <c r="A192" s="129" t="s">
        <v>347</v>
      </c>
      <c r="B192" s="129" t="s">
        <v>315</v>
      </c>
      <c r="C192" s="129" t="s">
        <v>312</v>
      </c>
      <c r="D192" s="125" t="s">
        <v>406</v>
      </c>
      <c r="E192" s="133" t="s">
        <v>349</v>
      </c>
      <c r="F192" s="126">
        <v>266978.88</v>
      </c>
      <c r="G192" s="126"/>
      <c r="H192" s="127"/>
      <c r="I192" s="127"/>
      <c r="J192" s="127"/>
      <c r="K192" s="127"/>
      <c r="L192" s="126">
        <v>266978.88</v>
      </c>
      <c r="M192" s="127">
        <v>266978.88</v>
      </c>
      <c r="N192" s="127"/>
    </row>
    <row r="193" ht="22.8" customHeight="1" spans="1:14">
      <c r="A193" s="120"/>
      <c r="B193" s="120"/>
      <c r="C193" s="120"/>
      <c r="D193" s="124" t="s">
        <v>229</v>
      </c>
      <c r="E193" s="124" t="s">
        <v>230</v>
      </c>
      <c r="F193" s="134">
        <v>4719776.91</v>
      </c>
      <c r="G193" s="134">
        <v>1324724.91</v>
      </c>
      <c r="H193" s="134"/>
      <c r="I193" s="134">
        <v>772856.83</v>
      </c>
      <c r="J193" s="134">
        <v>362276.64</v>
      </c>
      <c r="K193" s="134">
        <v>189591.44</v>
      </c>
      <c r="L193" s="134">
        <v>3395052</v>
      </c>
      <c r="M193" s="134">
        <v>3395052</v>
      </c>
      <c r="N193" s="134"/>
    </row>
    <row r="194" ht="22.8" customHeight="1" spans="1:14">
      <c r="A194" s="129" t="s">
        <v>311</v>
      </c>
      <c r="B194" s="129" t="s">
        <v>315</v>
      </c>
      <c r="C194" s="129" t="s">
        <v>315</v>
      </c>
      <c r="D194" s="125" t="s">
        <v>407</v>
      </c>
      <c r="E194" s="133" t="s">
        <v>319</v>
      </c>
      <c r="F194" s="126">
        <v>3632946.99</v>
      </c>
      <c r="G194" s="126">
        <v>237894.99</v>
      </c>
      <c r="H194" s="127"/>
      <c r="I194" s="127">
        <v>48303.55</v>
      </c>
      <c r="J194" s="127"/>
      <c r="K194" s="127">
        <v>189591.44</v>
      </c>
      <c r="L194" s="126">
        <v>3395052</v>
      </c>
      <c r="M194" s="127">
        <v>3395052</v>
      </c>
      <c r="N194" s="127"/>
    </row>
    <row r="195" ht="22.8" customHeight="1" spans="1:14">
      <c r="A195" s="129" t="s">
        <v>340</v>
      </c>
      <c r="B195" s="129" t="s">
        <v>326</v>
      </c>
      <c r="C195" s="129" t="s">
        <v>326</v>
      </c>
      <c r="D195" s="125" t="s">
        <v>407</v>
      </c>
      <c r="E195" s="133" t="s">
        <v>342</v>
      </c>
      <c r="F195" s="126">
        <v>483035.52</v>
      </c>
      <c r="G195" s="126">
        <v>483035.52</v>
      </c>
      <c r="H195" s="127"/>
      <c r="I195" s="127">
        <v>483035.52</v>
      </c>
      <c r="J195" s="127"/>
      <c r="K195" s="127"/>
      <c r="L195" s="126"/>
      <c r="M195" s="127"/>
      <c r="N195" s="127"/>
    </row>
    <row r="196" ht="22.8" customHeight="1" spans="1:14">
      <c r="A196" s="129" t="s">
        <v>343</v>
      </c>
      <c r="B196" s="129" t="s">
        <v>344</v>
      </c>
      <c r="C196" s="129" t="s">
        <v>315</v>
      </c>
      <c r="D196" s="125" t="s">
        <v>407</v>
      </c>
      <c r="E196" s="133" t="s">
        <v>351</v>
      </c>
      <c r="F196" s="126">
        <v>241517.76</v>
      </c>
      <c r="G196" s="126">
        <v>241517.76</v>
      </c>
      <c r="H196" s="127"/>
      <c r="I196" s="127">
        <v>241517.76</v>
      </c>
      <c r="J196" s="127"/>
      <c r="K196" s="127"/>
      <c r="L196" s="126"/>
      <c r="M196" s="127"/>
      <c r="N196" s="127"/>
    </row>
    <row r="197" ht="22.8" customHeight="1" spans="1:14">
      <c r="A197" s="129" t="s">
        <v>347</v>
      </c>
      <c r="B197" s="129" t="s">
        <v>315</v>
      </c>
      <c r="C197" s="129" t="s">
        <v>312</v>
      </c>
      <c r="D197" s="125" t="s">
        <v>407</v>
      </c>
      <c r="E197" s="133" t="s">
        <v>349</v>
      </c>
      <c r="F197" s="126">
        <v>362276.64</v>
      </c>
      <c r="G197" s="126">
        <v>362276.64</v>
      </c>
      <c r="H197" s="127"/>
      <c r="I197" s="127"/>
      <c r="J197" s="127">
        <v>362276.64</v>
      </c>
      <c r="K197" s="127"/>
      <c r="L197" s="126"/>
      <c r="M197" s="127"/>
      <c r="N197" s="127"/>
    </row>
    <row r="198" ht="22.8" customHeight="1" spans="1:14">
      <c r="A198" s="120"/>
      <c r="B198" s="120"/>
      <c r="C198" s="120"/>
      <c r="D198" s="124" t="s">
        <v>231</v>
      </c>
      <c r="E198" s="124" t="s">
        <v>232</v>
      </c>
      <c r="F198" s="134">
        <v>10437750.82</v>
      </c>
      <c r="G198" s="134">
        <v>2952558.82</v>
      </c>
      <c r="H198" s="134"/>
      <c r="I198" s="134">
        <v>1722550.27</v>
      </c>
      <c r="J198" s="134">
        <v>807445.44</v>
      </c>
      <c r="K198" s="134">
        <v>422563.11</v>
      </c>
      <c r="L198" s="134">
        <v>7485192</v>
      </c>
      <c r="M198" s="134">
        <v>7485192</v>
      </c>
      <c r="N198" s="134"/>
    </row>
    <row r="199" ht="22.8" customHeight="1" spans="1:14">
      <c r="A199" s="129" t="s">
        <v>311</v>
      </c>
      <c r="B199" s="129" t="s">
        <v>315</v>
      </c>
      <c r="C199" s="129" t="s">
        <v>320</v>
      </c>
      <c r="D199" s="125" t="s">
        <v>408</v>
      </c>
      <c r="E199" s="133" t="s">
        <v>322</v>
      </c>
      <c r="F199" s="126">
        <v>8015414.5</v>
      </c>
      <c r="G199" s="126">
        <v>530222.5</v>
      </c>
      <c r="H199" s="127"/>
      <c r="I199" s="127">
        <v>107659.39</v>
      </c>
      <c r="J199" s="127"/>
      <c r="K199" s="127">
        <v>422563.11</v>
      </c>
      <c r="L199" s="126">
        <v>7485192</v>
      </c>
      <c r="M199" s="127">
        <v>7485192</v>
      </c>
      <c r="N199" s="127"/>
    </row>
    <row r="200" ht="22.8" customHeight="1" spans="1:14">
      <c r="A200" s="129" t="s">
        <v>340</v>
      </c>
      <c r="B200" s="129" t="s">
        <v>326</v>
      </c>
      <c r="C200" s="129" t="s">
        <v>326</v>
      </c>
      <c r="D200" s="125" t="s">
        <v>408</v>
      </c>
      <c r="E200" s="133" t="s">
        <v>342</v>
      </c>
      <c r="F200" s="126">
        <v>1076593.92</v>
      </c>
      <c r="G200" s="126">
        <v>1076593.92</v>
      </c>
      <c r="H200" s="127"/>
      <c r="I200" s="127">
        <v>1076593.92</v>
      </c>
      <c r="J200" s="127"/>
      <c r="K200" s="127"/>
      <c r="L200" s="126"/>
      <c r="M200" s="127"/>
      <c r="N200" s="127"/>
    </row>
    <row r="201" ht="22.8" customHeight="1" spans="1:14">
      <c r="A201" s="129" t="s">
        <v>343</v>
      </c>
      <c r="B201" s="129" t="s">
        <v>344</v>
      </c>
      <c r="C201" s="129" t="s">
        <v>315</v>
      </c>
      <c r="D201" s="125" t="s">
        <v>408</v>
      </c>
      <c r="E201" s="133" t="s">
        <v>351</v>
      </c>
      <c r="F201" s="126">
        <v>538296.96</v>
      </c>
      <c r="G201" s="126">
        <v>538296.96</v>
      </c>
      <c r="H201" s="127"/>
      <c r="I201" s="127">
        <v>538296.96</v>
      </c>
      <c r="J201" s="127"/>
      <c r="K201" s="127"/>
      <c r="L201" s="126"/>
      <c r="M201" s="127"/>
      <c r="N201" s="127"/>
    </row>
    <row r="202" ht="22.8" customHeight="1" spans="1:14">
      <c r="A202" s="129" t="s">
        <v>347</v>
      </c>
      <c r="B202" s="129" t="s">
        <v>315</v>
      </c>
      <c r="C202" s="129" t="s">
        <v>312</v>
      </c>
      <c r="D202" s="125" t="s">
        <v>408</v>
      </c>
      <c r="E202" s="133" t="s">
        <v>349</v>
      </c>
      <c r="F202" s="126">
        <v>807445.44</v>
      </c>
      <c r="G202" s="126">
        <v>807445.44</v>
      </c>
      <c r="H202" s="127"/>
      <c r="I202" s="127"/>
      <c r="J202" s="127">
        <v>807445.44</v>
      </c>
      <c r="K202" s="127"/>
      <c r="L202" s="126"/>
      <c r="M202" s="127"/>
      <c r="N202" s="127"/>
    </row>
    <row r="203" ht="22.8" customHeight="1" spans="1:14">
      <c r="A203" s="120"/>
      <c r="B203" s="120"/>
      <c r="C203" s="120"/>
      <c r="D203" s="124" t="s">
        <v>233</v>
      </c>
      <c r="E203" s="124" t="s">
        <v>234</v>
      </c>
      <c r="F203" s="134">
        <v>11533054.98</v>
      </c>
      <c r="G203" s="134">
        <v>3213442.98</v>
      </c>
      <c r="H203" s="134"/>
      <c r="I203" s="134">
        <v>1874752.51</v>
      </c>
      <c r="J203" s="134">
        <v>878790.24</v>
      </c>
      <c r="K203" s="134">
        <v>459900.23</v>
      </c>
      <c r="L203" s="134">
        <v>8319612</v>
      </c>
      <c r="M203" s="134">
        <v>8319612</v>
      </c>
      <c r="N203" s="134"/>
    </row>
    <row r="204" ht="22.8" customHeight="1" spans="1:14">
      <c r="A204" s="129" t="s">
        <v>311</v>
      </c>
      <c r="B204" s="129" t="s">
        <v>315</v>
      </c>
      <c r="C204" s="129" t="s">
        <v>315</v>
      </c>
      <c r="D204" s="125" t="s">
        <v>409</v>
      </c>
      <c r="E204" s="133" t="s">
        <v>319</v>
      </c>
      <c r="F204" s="126">
        <v>8896684.26</v>
      </c>
      <c r="G204" s="126">
        <v>577072.26</v>
      </c>
      <c r="H204" s="127"/>
      <c r="I204" s="127">
        <v>117172.03</v>
      </c>
      <c r="J204" s="127"/>
      <c r="K204" s="127">
        <v>459900.23</v>
      </c>
      <c r="L204" s="126">
        <v>8319612</v>
      </c>
      <c r="M204" s="127">
        <v>8319612</v>
      </c>
      <c r="N204" s="127"/>
    </row>
    <row r="205" ht="22.8" customHeight="1" spans="1:14">
      <c r="A205" s="129" t="s">
        <v>340</v>
      </c>
      <c r="B205" s="129" t="s">
        <v>326</v>
      </c>
      <c r="C205" s="129" t="s">
        <v>326</v>
      </c>
      <c r="D205" s="125" t="s">
        <v>409</v>
      </c>
      <c r="E205" s="133" t="s">
        <v>342</v>
      </c>
      <c r="F205" s="126">
        <v>1171720.32</v>
      </c>
      <c r="G205" s="126">
        <v>1171720.32</v>
      </c>
      <c r="H205" s="127"/>
      <c r="I205" s="127">
        <v>1171720.32</v>
      </c>
      <c r="J205" s="127"/>
      <c r="K205" s="127"/>
      <c r="L205" s="126"/>
      <c r="M205" s="127"/>
      <c r="N205" s="127"/>
    </row>
    <row r="206" ht="22.8" customHeight="1" spans="1:14">
      <c r="A206" s="129" t="s">
        <v>343</v>
      </c>
      <c r="B206" s="129" t="s">
        <v>344</v>
      </c>
      <c r="C206" s="129" t="s">
        <v>315</v>
      </c>
      <c r="D206" s="125" t="s">
        <v>409</v>
      </c>
      <c r="E206" s="133" t="s">
        <v>351</v>
      </c>
      <c r="F206" s="126">
        <v>585860.16</v>
      </c>
      <c r="G206" s="126">
        <v>585860.16</v>
      </c>
      <c r="H206" s="127"/>
      <c r="I206" s="127">
        <v>585860.16</v>
      </c>
      <c r="J206" s="127"/>
      <c r="K206" s="127"/>
      <c r="L206" s="126"/>
      <c r="M206" s="127"/>
      <c r="N206" s="127"/>
    </row>
    <row r="207" ht="22.8" customHeight="1" spans="1:14">
      <c r="A207" s="129" t="s">
        <v>347</v>
      </c>
      <c r="B207" s="129" t="s">
        <v>315</v>
      </c>
      <c r="C207" s="129" t="s">
        <v>312</v>
      </c>
      <c r="D207" s="125" t="s">
        <v>409</v>
      </c>
      <c r="E207" s="133" t="s">
        <v>349</v>
      </c>
      <c r="F207" s="126">
        <v>878790.24</v>
      </c>
      <c r="G207" s="126">
        <v>878790.24</v>
      </c>
      <c r="H207" s="127"/>
      <c r="I207" s="127"/>
      <c r="J207" s="127">
        <v>878790.24</v>
      </c>
      <c r="K207" s="127"/>
      <c r="L207" s="126"/>
      <c r="M207" s="127"/>
      <c r="N207" s="127"/>
    </row>
    <row r="208" ht="22.8" customHeight="1" spans="1:14">
      <c r="A208" s="120"/>
      <c r="B208" s="120"/>
      <c r="C208" s="120"/>
      <c r="D208" s="124" t="s">
        <v>235</v>
      </c>
      <c r="E208" s="124" t="s">
        <v>236</v>
      </c>
      <c r="F208" s="134">
        <v>5694740.46</v>
      </c>
      <c r="G208" s="134">
        <v>1566584.46</v>
      </c>
      <c r="H208" s="134"/>
      <c r="I208" s="134">
        <v>913959.94</v>
      </c>
      <c r="J208" s="134">
        <v>428418.72</v>
      </c>
      <c r="K208" s="134">
        <v>224205.8</v>
      </c>
      <c r="L208" s="134">
        <v>4128156</v>
      </c>
      <c r="M208" s="134">
        <v>4128156</v>
      </c>
      <c r="N208" s="134"/>
    </row>
    <row r="209" ht="22.8" customHeight="1" spans="1:14">
      <c r="A209" s="129" t="s">
        <v>311</v>
      </c>
      <c r="B209" s="129" t="s">
        <v>315</v>
      </c>
      <c r="C209" s="129" t="s">
        <v>315</v>
      </c>
      <c r="D209" s="125" t="s">
        <v>410</v>
      </c>
      <c r="E209" s="133" t="s">
        <v>319</v>
      </c>
      <c r="F209" s="126">
        <v>4409484.3</v>
      </c>
      <c r="G209" s="126">
        <v>281328.3</v>
      </c>
      <c r="H209" s="127"/>
      <c r="I209" s="127">
        <v>57122.5</v>
      </c>
      <c r="J209" s="127"/>
      <c r="K209" s="127">
        <v>224205.8</v>
      </c>
      <c r="L209" s="126">
        <v>4128156</v>
      </c>
      <c r="M209" s="127">
        <v>4128156</v>
      </c>
      <c r="N209" s="127"/>
    </row>
    <row r="210" ht="22.8" customHeight="1" spans="1:14">
      <c r="A210" s="129" t="s">
        <v>340</v>
      </c>
      <c r="B210" s="129" t="s">
        <v>326</v>
      </c>
      <c r="C210" s="129" t="s">
        <v>326</v>
      </c>
      <c r="D210" s="125" t="s">
        <v>410</v>
      </c>
      <c r="E210" s="133" t="s">
        <v>342</v>
      </c>
      <c r="F210" s="126">
        <v>571224.96</v>
      </c>
      <c r="G210" s="126">
        <v>571224.96</v>
      </c>
      <c r="H210" s="127"/>
      <c r="I210" s="127">
        <v>571224.96</v>
      </c>
      <c r="J210" s="127"/>
      <c r="K210" s="127"/>
      <c r="L210" s="126"/>
      <c r="M210" s="127"/>
      <c r="N210" s="127"/>
    </row>
    <row r="211" ht="22.8" customHeight="1" spans="1:14">
      <c r="A211" s="129" t="s">
        <v>343</v>
      </c>
      <c r="B211" s="129" t="s">
        <v>344</v>
      </c>
      <c r="C211" s="129" t="s">
        <v>315</v>
      </c>
      <c r="D211" s="125" t="s">
        <v>410</v>
      </c>
      <c r="E211" s="133" t="s">
        <v>351</v>
      </c>
      <c r="F211" s="126">
        <v>285612.48</v>
      </c>
      <c r="G211" s="126">
        <v>285612.48</v>
      </c>
      <c r="H211" s="127"/>
      <c r="I211" s="127">
        <v>285612.48</v>
      </c>
      <c r="J211" s="127"/>
      <c r="K211" s="127"/>
      <c r="L211" s="126"/>
      <c r="M211" s="127"/>
      <c r="N211" s="127"/>
    </row>
    <row r="212" ht="22.8" customHeight="1" spans="1:14">
      <c r="A212" s="129" t="s">
        <v>347</v>
      </c>
      <c r="B212" s="129" t="s">
        <v>315</v>
      </c>
      <c r="C212" s="129" t="s">
        <v>312</v>
      </c>
      <c r="D212" s="125" t="s">
        <v>410</v>
      </c>
      <c r="E212" s="133" t="s">
        <v>349</v>
      </c>
      <c r="F212" s="126">
        <v>428418.72</v>
      </c>
      <c r="G212" s="126">
        <v>428418.72</v>
      </c>
      <c r="H212" s="127"/>
      <c r="I212" s="127"/>
      <c r="J212" s="127">
        <v>428418.72</v>
      </c>
      <c r="K212" s="127"/>
      <c r="L212" s="126"/>
      <c r="M212" s="127"/>
      <c r="N212" s="127"/>
    </row>
    <row r="213" ht="22.8" customHeight="1" spans="1:14">
      <c r="A213" s="120"/>
      <c r="B213" s="120"/>
      <c r="C213" s="120"/>
      <c r="D213" s="124" t="s">
        <v>237</v>
      </c>
      <c r="E213" s="124" t="s">
        <v>238</v>
      </c>
      <c r="F213" s="134">
        <v>3981476.29</v>
      </c>
      <c r="G213" s="134">
        <v>1094144.29</v>
      </c>
      <c r="H213" s="134"/>
      <c r="I213" s="134">
        <v>638333.95</v>
      </c>
      <c r="J213" s="134">
        <v>299219.04</v>
      </c>
      <c r="K213" s="134">
        <v>156591.3</v>
      </c>
      <c r="L213" s="134">
        <v>2887332</v>
      </c>
      <c r="M213" s="134">
        <v>2887332</v>
      </c>
      <c r="N213" s="134"/>
    </row>
    <row r="214" ht="22.8" customHeight="1" spans="1:14">
      <c r="A214" s="129" t="s">
        <v>311</v>
      </c>
      <c r="B214" s="129" t="s">
        <v>315</v>
      </c>
      <c r="C214" s="129" t="s">
        <v>315</v>
      </c>
      <c r="D214" s="125" t="s">
        <v>411</v>
      </c>
      <c r="E214" s="133" t="s">
        <v>319</v>
      </c>
      <c r="F214" s="126">
        <v>3083819.17</v>
      </c>
      <c r="G214" s="126">
        <v>196487.17</v>
      </c>
      <c r="H214" s="127"/>
      <c r="I214" s="127">
        <v>39895.87</v>
      </c>
      <c r="J214" s="127"/>
      <c r="K214" s="127">
        <v>156591.3</v>
      </c>
      <c r="L214" s="126">
        <v>2887332</v>
      </c>
      <c r="M214" s="127">
        <v>2887332</v>
      </c>
      <c r="N214" s="127"/>
    </row>
    <row r="215" ht="22.8" customHeight="1" spans="1:14">
      <c r="A215" s="129" t="s">
        <v>340</v>
      </c>
      <c r="B215" s="129" t="s">
        <v>326</v>
      </c>
      <c r="C215" s="129" t="s">
        <v>326</v>
      </c>
      <c r="D215" s="125" t="s">
        <v>411</v>
      </c>
      <c r="E215" s="133" t="s">
        <v>342</v>
      </c>
      <c r="F215" s="126">
        <v>398958.72</v>
      </c>
      <c r="G215" s="126">
        <v>398958.72</v>
      </c>
      <c r="H215" s="127"/>
      <c r="I215" s="127">
        <v>398958.72</v>
      </c>
      <c r="J215" s="127"/>
      <c r="K215" s="127"/>
      <c r="L215" s="126"/>
      <c r="M215" s="127"/>
      <c r="N215" s="127"/>
    </row>
    <row r="216" ht="22.8" customHeight="1" spans="1:14">
      <c r="A216" s="129" t="s">
        <v>343</v>
      </c>
      <c r="B216" s="129" t="s">
        <v>344</v>
      </c>
      <c r="C216" s="129" t="s">
        <v>315</v>
      </c>
      <c r="D216" s="125" t="s">
        <v>411</v>
      </c>
      <c r="E216" s="133" t="s">
        <v>351</v>
      </c>
      <c r="F216" s="126">
        <v>199479.36</v>
      </c>
      <c r="G216" s="126">
        <v>199479.36</v>
      </c>
      <c r="H216" s="127"/>
      <c r="I216" s="127">
        <v>199479.36</v>
      </c>
      <c r="J216" s="127"/>
      <c r="K216" s="127"/>
      <c r="L216" s="126"/>
      <c r="M216" s="127"/>
      <c r="N216" s="127"/>
    </row>
    <row r="217" ht="22.8" customHeight="1" spans="1:14">
      <c r="A217" s="129" t="s">
        <v>347</v>
      </c>
      <c r="B217" s="129" t="s">
        <v>315</v>
      </c>
      <c r="C217" s="129" t="s">
        <v>312</v>
      </c>
      <c r="D217" s="125" t="s">
        <v>411</v>
      </c>
      <c r="E217" s="133" t="s">
        <v>349</v>
      </c>
      <c r="F217" s="126">
        <v>299219.04</v>
      </c>
      <c r="G217" s="126">
        <v>299219.04</v>
      </c>
      <c r="H217" s="127"/>
      <c r="I217" s="127"/>
      <c r="J217" s="127">
        <v>299219.04</v>
      </c>
      <c r="K217" s="127"/>
      <c r="L217" s="126"/>
      <c r="M217" s="127"/>
      <c r="N217" s="127"/>
    </row>
    <row r="218" ht="22.8" customHeight="1" spans="1:14">
      <c r="A218" s="120"/>
      <c r="B218" s="120"/>
      <c r="C218" s="120"/>
      <c r="D218" s="124" t="s">
        <v>239</v>
      </c>
      <c r="E218" s="124" t="s">
        <v>240</v>
      </c>
      <c r="F218" s="134">
        <v>3531900.37</v>
      </c>
      <c r="G218" s="134">
        <v>976284.37</v>
      </c>
      <c r="H218" s="134"/>
      <c r="I218" s="134">
        <v>569573.38</v>
      </c>
      <c r="J218" s="134">
        <v>266987.52</v>
      </c>
      <c r="K218" s="134">
        <v>139723.47</v>
      </c>
      <c r="L218" s="134">
        <v>2555616</v>
      </c>
      <c r="M218" s="134">
        <v>2555616</v>
      </c>
      <c r="N218" s="134"/>
    </row>
    <row r="219" ht="22.8" customHeight="1" spans="1:14">
      <c r="A219" s="129" t="s">
        <v>311</v>
      </c>
      <c r="B219" s="129" t="s">
        <v>315</v>
      </c>
      <c r="C219" s="129" t="s">
        <v>315</v>
      </c>
      <c r="D219" s="125" t="s">
        <v>412</v>
      </c>
      <c r="E219" s="133" t="s">
        <v>319</v>
      </c>
      <c r="F219" s="126">
        <v>2730937.81</v>
      </c>
      <c r="G219" s="126">
        <v>175321.81</v>
      </c>
      <c r="H219" s="127"/>
      <c r="I219" s="127">
        <v>35598.34</v>
      </c>
      <c r="J219" s="127"/>
      <c r="K219" s="127">
        <v>139723.47</v>
      </c>
      <c r="L219" s="126">
        <v>2555616</v>
      </c>
      <c r="M219" s="127">
        <v>2555616</v>
      </c>
      <c r="N219" s="127"/>
    </row>
    <row r="220" ht="22.8" customHeight="1" spans="1:14">
      <c r="A220" s="129" t="s">
        <v>340</v>
      </c>
      <c r="B220" s="129" t="s">
        <v>326</v>
      </c>
      <c r="C220" s="129" t="s">
        <v>326</v>
      </c>
      <c r="D220" s="125" t="s">
        <v>412</v>
      </c>
      <c r="E220" s="133" t="s">
        <v>342</v>
      </c>
      <c r="F220" s="126">
        <v>355983.36</v>
      </c>
      <c r="G220" s="126">
        <v>355983.36</v>
      </c>
      <c r="H220" s="127"/>
      <c r="I220" s="127">
        <v>355983.36</v>
      </c>
      <c r="J220" s="127"/>
      <c r="K220" s="127"/>
      <c r="L220" s="126"/>
      <c r="M220" s="127"/>
      <c r="N220" s="127"/>
    </row>
    <row r="221" ht="22.8" customHeight="1" spans="1:14">
      <c r="A221" s="129" t="s">
        <v>343</v>
      </c>
      <c r="B221" s="129" t="s">
        <v>344</v>
      </c>
      <c r="C221" s="129" t="s">
        <v>315</v>
      </c>
      <c r="D221" s="125" t="s">
        <v>412</v>
      </c>
      <c r="E221" s="133" t="s">
        <v>351</v>
      </c>
      <c r="F221" s="126">
        <v>177991.68</v>
      </c>
      <c r="G221" s="126">
        <v>177991.68</v>
      </c>
      <c r="H221" s="127"/>
      <c r="I221" s="127">
        <v>177991.68</v>
      </c>
      <c r="J221" s="127"/>
      <c r="K221" s="127"/>
      <c r="L221" s="126"/>
      <c r="M221" s="127"/>
      <c r="N221" s="127"/>
    </row>
    <row r="222" ht="22.8" customHeight="1" spans="1:14">
      <c r="A222" s="129" t="s">
        <v>347</v>
      </c>
      <c r="B222" s="129" t="s">
        <v>315</v>
      </c>
      <c r="C222" s="129" t="s">
        <v>312</v>
      </c>
      <c r="D222" s="125" t="s">
        <v>412</v>
      </c>
      <c r="E222" s="133" t="s">
        <v>349</v>
      </c>
      <c r="F222" s="126">
        <v>266987.52</v>
      </c>
      <c r="G222" s="126">
        <v>266987.52</v>
      </c>
      <c r="H222" s="127"/>
      <c r="I222" s="127"/>
      <c r="J222" s="127">
        <v>266987.52</v>
      </c>
      <c r="K222" s="127"/>
      <c r="L222" s="126"/>
      <c r="M222" s="127"/>
      <c r="N222" s="127"/>
    </row>
    <row r="223" ht="22.8" customHeight="1" spans="1:14">
      <c r="A223" s="120"/>
      <c r="B223" s="120"/>
      <c r="C223" s="120"/>
      <c r="D223" s="124" t="s">
        <v>241</v>
      </c>
      <c r="E223" s="124" t="s">
        <v>242</v>
      </c>
      <c r="F223" s="134">
        <v>2926233.43</v>
      </c>
      <c r="G223" s="134">
        <v>807453.43</v>
      </c>
      <c r="H223" s="134"/>
      <c r="I223" s="134">
        <v>471075.84</v>
      </c>
      <c r="J223" s="134">
        <v>220816.8</v>
      </c>
      <c r="K223" s="134">
        <v>115560.79</v>
      </c>
      <c r="L223" s="134">
        <v>2118780</v>
      </c>
      <c r="M223" s="134">
        <v>2118780</v>
      </c>
      <c r="N223" s="134"/>
    </row>
    <row r="224" ht="22.8" customHeight="1" spans="1:14">
      <c r="A224" s="129" t="s">
        <v>311</v>
      </c>
      <c r="B224" s="129" t="s">
        <v>315</v>
      </c>
      <c r="C224" s="129" t="s">
        <v>315</v>
      </c>
      <c r="D224" s="125" t="s">
        <v>413</v>
      </c>
      <c r="E224" s="133" t="s">
        <v>319</v>
      </c>
      <c r="F224" s="126">
        <v>2263783.03</v>
      </c>
      <c r="G224" s="126">
        <v>145003.03</v>
      </c>
      <c r="H224" s="127"/>
      <c r="I224" s="127">
        <v>29442.24</v>
      </c>
      <c r="J224" s="127"/>
      <c r="K224" s="127">
        <v>115560.79</v>
      </c>
      <c r="L224" s="126">
        <v>2118780</v>
      </c>
      <c r="M224" s="127">
        <v>2118780</v>
      </c>
      <c r="N224" s="127"/>
    </row>
    <row r="225" ht="22.8" customHeight="1" spans="1:14">
      <c r="A225" s="129" t="s">
        <v>340</v>
      </c>
      <c r="B225" s="129" t="s">
        <v>326</v>
      </c>
      <c r="C225" s="129" t="s">
        <v>326</v>
      </c>
      <c r="D225" s="125" t="s">
        <v>413</v>
      </c>
      <c r="E225" s="133" t="s">
        <v>342</v>
      </c>
      <c r="F225" s="126">
        <v>294422.4</v>
      </c>
      <c r="G225" s="126">
        <v>294422.4</v>
      </c>
      <c r="H225" s="127"/>
      <c r="I225" s="127">
        <v>294422.4</v>
      </c>
      <c r="J225" s="127"/>
      <c r="K225" s="127"/>
      <c r="L225" s="126"/>
      <c r="M225" s="127"/>
      <c r="N225" s="127"/>
    </row>
    <row r="226" ht="22.8" customHeight="1" spans="1:14">
      <c r="A226" s="129" t="s">
        <v>343</v>
      </c>
      <c r="B226" s="129" t="s">
        <v>344</v>
      </c>
      <c r="C226" s="129" t="s">
        <v>315</v>
      </c>
      <c r="D226" s="125" t="s">
        <v>413</v>
      </c>
      <c r="E226" s="133" t="s">
        <v>351</v>
      </c>
      <c r="F226" s="126">
        <v>147211.2</v>
      </c>
      <c r="G226" s="126">
        <v>147211.2</v>
      </c>
      <c r="H226" s="127"/>
      <c r="I226" s="127">
        <v>147211.2</v>
      </c>
      <c r="J226" s="127"/>
      <c r="K226" s="127"/>
      <c r="L226" s="126"/>
      <c r="M226" s="127"/>
      <c r="N226" s="127"/>
    </row>
    <row r="227" ht="22.8" customHeight="1" spans="1:14">
      <c r="A227" s="129" t="s">
        <v>347</v>
      </c>
      <c r="B227" s="129" t="s">
        <v>315</v>
      </c>
      <c r="C227" s="129" t="s">
        <v>312</v>
      </c>
      <c r="D227" s="125" t="s">
        <v>413</v>
      </c>
      <c r="E227" s="133" t="s">
        <v>349</v>
      </c>
      <c r="F227" s="126">
        <v>220816.8</v>
      </c>
      <c r="G227" s="126">
        <v>220816.8</v>
      </c>
      <c r="H227" s="127"/>
      <c r="I227" s="127"/>
      <c r="J227" s="127">
        <v>220816.8</v>
      </c>
      <c r="K227" s="127"/>
      <c r="L227" s="126"/>
      <c r="M227" s="127"/>
      <c r="N227" s="127"/>
    </row>
    <row r="228" ht="22.8" customHeight="1" spans="1:14">
      <c r="A228" s="120"/>
      <c r="B228" s="120"/>
      <c r="C228" s="120"/>
      <c r="D228" s="124" t="s">
        <v>243</v>
      </c>
      <c r="E228" s="124" t="s">
        <v>244</v>
      </c>
      <c r="F228" s="134">
        <v>6948983.68</v>
      </c>
      <c r="G228" s="134">
        <v>1955759.68</v>
      </c>
      <c r="H228" s="134"/>
      <c r="I228" s="134">
        <v>1141008.38</v>
      </c>
      <c r="J228" s="134">
        <v>534847.68</v>
      </c>
      <c r="K228" s="134">
        <v>279903.62</v>
      </c>
      <c r="L228" s="134">
        <v>4993224</v>
      </c>
      <c r="M228" s="134">
        <v>4993224</v>
      </c>
      <c r="N228" s="134"/>
    </row>
    <row r="229" ht="22.8" customHeight="1" spans="1:14">
      <c r="A229" s="129" t="s">
        <v>311</v>
      </c>
      <c r="B229" s="129" t="s">
        <v>315</v>
      </c>
      <c r="C229" s="129" t="s">
        <v>320</v>
      </c>
      <c r="D229" s="125" t="s">
        <v>414</v>
      </c>
      <c r="E229" s="133" t="s">
        <v>322</v>
      </c>
      <c r="F229" s="126">
        <v>5344440.64</v>
      </c>
      <c r="G229" s="126">
        <v>351216.64</v>
      </c>
      <c r="H229" s="127"/>
      <c r="I229" s="127">
        <v>71313.02</v>
      </c>
      <c r="J229" s="127"/>
      <c r="K229" s="127">
        <v>279903.62</v>
      </c>
      <c r="L229" s="126">
        <v>4993224</v>
      </c>
      <c r="M229" s="127">
        <v>4993224</v>
      </c>
      <c r="N229" s="127"/>
    </row>
    <row r="230" ht="22.8" customHeight="1" spans="1:14">
      <c r="A230" s="129" t="s">
        <v>340</v>
      </c>
      <c r="B230" s="129" t="s">
        <v>326</v>
      </c>
      <c r="C230" s="129" t="s">
        <v>326</v>
      </c>
      <c r="D230" s="125" t="s">
        <v>414</v>
      </c>
      <c r="E230" s="133" t="s">
        <v>342</v>
      </c>
      <c r="F230" s="126">
        <v>713130.24</v>
      </c>
      <c r="G230" s="126">
        <v>713130.24</v>
      </c>
      <c r="H230" s="127"/>
      <c r="I230" s="127">
        <v>713130.24</v>
      </c>
      <c r="J230" s="127"/>
      <c r="K230" s="127"/>
      <c r="L230" s="126"/>
      <c r="M230" s="127"/>
      <c r="N230" s="127"/>
    </row>
    <row r="231" ht="22.8" customHeight="1" spans="1:14">
      <c r="A231" s="129" t="s">
        <v>343</v>
      </c>
      <c r="B231" s="129" t="s">
        <v>344</v>
      </c>
      <c r="C231" s="129" t="s">
        <v>315</v>
      </c>
      <c r="D231" s="125" t="s">
        <v>414</v>
      </c>
      <c r="E231" s="133" t="s">
        <v>351</v>
      </c>
      <c r="F231" s="126">
        <v>356565.12</v>
      </c>
      <c r="G231" s="126">
        <v>356565.12</v>
      </c>
      <c r="H231" s="127"/>
      <c r="I231" s="127">
        <v>356565.12</v>
      </c>
      <c r="J231" s="127"/>
      <c r="K231" s="127"/>
      <c r="L231" s="126"/>
      <c r="M231" s="127"/>
      <c r="N231" s="127"/>
    </row>
    <row r="232" ht="22.8" customHeight="1" spans="1:14">
      <c r="A232" s="129" t="s">
        <v>347</v>
      </c>
      <c r="B232" s="129" t="s">
        <v>315</v>
      </c>
      <c r="C232" s="129" t="s">
        <v>312</v>
      </c>
      <c r="D232" s="125" t="s">
        <v>414</v>
      </c>
      <c r="E232" s="133" t="s">
        <v>349</v>
      </c>
      <c r="F232" s="126">
        <v>534847.68</v>
      </c>
      <c r="G232" s="126">
        <v>534847.68</v>
      </c>
      <c r="H232" s="127"/>
      <c r="I232" s="127"/>
      <c r="J232" s="127">
        <v>534847.68</v>
      </c>
      <c r="K232" s="127"/>
      <c r="L232" s="126"/>
      <c r="M232" s="127"/>
      <c r="N232" s="127"/>
    </row>
    <row r="233" ht="22.8" customHeight="1" spans="1:14">
      <c r="A233" s="120"/>
      <c r="B233" s="120"/>
      <c r="C233" s="120"/>
      <c r="D233" s="124" t="s">
        <v>245</v>
      </c>
      <c r="E233" s="124" t="s">
        <v>246</v>
      </c>
      <c r="F233" s="134">
        <v>6314705.36</v>
      </c>
      <c r="G233" s="134">
        <v>1767809.36</v>
      </c>
      <c r="H233" s="134"/>
      <c r="I233" s="134">
        <v>1031356.42</v>
      </c>
      <c r="J233" s="134">
        <v>483448.32</v>
      </c>
      <c r="K233" s="134">
        <v>253004.62</v>
      </c>
      <c r="L233" s="134">
        <v>4546896</v>
      </c>
      <c r="M233" s="134">
        <v>4546896</v>
      </c>
      <c r="N233" s="134"/>
    </row>
    <row r="234" ht="22.8" customHeight="1" spans="1:14">
      <c r="A234" s="129" t="s">
        <v>311</v>
      </c>
      <c r="B234" s="129" t="s">
        <v>315</v>
      </c>
      <c r="C234" s="129" t="s">
        <v>315</v>
      </c>
      <c r="D234" s="125" t="s">
        <v>415</v>
      </c>
      <c r="E234" s="133" t="s">
        <v>319</v>
      </c>
      <c r="F234" s="126">
        <v>4864360.4</v>
      </c>
      <c r="G234" s="126">
        <v>317464.4</v>
      </c>
      <c r="H234" s="127"/>
      <c r="I234" s="127">
        <v>64459.78</v>
      </c>
      <c r="J234" s="127"/>
      <c r="K234" s="127">
        <v>253004.62</v>
      </c>
      <c r="L234" s="126">
        <v>4546896</v>
      </c>
      <c r="M234" s="127">
        <v>4546896</v>
      </c>
      <c r="N234" s="127"/>
    </row>
    <row r="235" ht="22.8" customHeight="1" spans="1:14">
      <c r="A235" s="129" t="s">
        <v>340</v>
      </c>
      <c r="B235" s="129" t="s">
        <v>326</v>
      </c>
      <c r="C235" s="129" t="s">
        <v>326</v>
      </c>
      <c r="D235" s="125" t="s">
        <v>415</v>
      </c>
      <c r="E235" s="133" t="s">
        <v>342</v>
      </c>
      <c r="F235" s="126">
        <v>644597.76</v>
      </c>
      <c r="G235" s="126">
        <v>644597.76</v>
      </c>
      <c r="H235" s="127"/>
      <c r="I235" s="127">
        <v>644597.76</v>
      </c>
      <c r="J235" s="127"/>
      <c r="K235" s="127"/>
      <c r="L235" s="126"/>
      <c r="M235" s="127"/>
      <c r="N235" s="127"/>
    </row>
    <row r="236" ht="22.8" customHeight="1" spans="1:14">
      <c r="A236" s="129" t="s">
        <v>343</v>
      </c>
      <c r="B236" s="129" t="s">
        <v>344</v>
      </c>
      <c r="C236" s="129" t="s">
        <v>315</v>
      </c>
      <c r="D236" s="125" t="s">
        <v>415</v>
      </c>
      <c r="E236" s="133" t="s">
        <v>351</v>
      </c>
      <c r="F236" s="126">
        <v>322298.88</v>
      </c>
      <c r="G236" s="126">
        <v>322298.88</v>
      </c>
      <c r="H236" s="127"/>
      <c r="I236" s="127">
        <v>322298.88</v>
      </c>
      <c r="J236" s="127"/>
      <c r="K236" s="127"/>
      <c r="L236" s="126"/>
      <c r="M236" s="127"/>
      <c r="N236" s="127"/>
    </row>
    <row r="237" ht="22.8" customHeight="1" spans="1:14">
      <c r="A237" s="129" t="s">
        <v>347</v>
      </c>
      <c r="B237" s="129" t="s">
        <v>315</v>
      </c>
      <c r="C237" s="129" t="s">
        <v>312</v>
      </c>
      <c r="D237" s="125" t="s">
        <v>415</v>
      </c>
      <c r="E237" s="133" t="s">
        <v>349</v>
      </c>
      <c r="F237" s="126">
        <v>483448.32</v>
      </c>
      <c r="G237" s="126">
        <v>483448.32</v>
      </c>
      <c r="H237" s="127"/>
      <c r="I237" s="127"/>
      <c r="J237" s="127">
        <v>483448.32</v>
      </c>
      <c r="K237" s="127"/>
      <c r="L237" s="126"/>
      <c r="M237" s="127"/>
      <c r="N237" s="127"/>
    </row>
    <row r="238" ht="22.8" customHeight="1" spans="1:14">
      <c r="A238" s="120"/>
      <c r="B238" s="120"/>
      <c r="C238" s="120"/>
      <c r="D238" s="124" t="s">
        <v>247</v>
      </c>
      <c r="E238" s="124" t="s">
        <v>248</v>
      </c>
      <c r="F238" s="134">
        <v>6818410.58</v>
      </c>
      <c r="G238" s="134">
        <v>6818410.58</v>
      </c>
      <c r="H238" s="134">
        <v>4941756</v>
      </c>
      <c r="I238" s="134">
        <v>1094857.73</v>
      </c>
      <c r="J238" s="134">
        <v>513214.56</v>
      </c>
      <c r="K238" s="134">
        <v>268582.29</v>
      </c>
      <c r="L238" s="134"/>
      <c r="M238" s="134"/>
      <c r="N238" s="134"/>
    </row>
    <row r="239" ht="22.8" customHeight="1" spans="1:14">
      <c r="A239" s="129" t="s">
        <v>311</v>
      </c>
      <c r="B239" s="129" t="s">
        <v>315</v>
      </c>
      <c r="C239" s="129" t="s">
        <v>315</v>
      </c>
      <c r="D239" s="125" t="s">
        <v>416</v>
      </c>
      <c r="E239" s="133" t="s">
        <v>319</v>
      </c>
      <c r="F239" s="126">
        <v>5278766.9</v>
      </c>
      <c r="G239" s="126">
        <v>5278766.9</v>
      </c>
      <c r="H239" s="127">
        <v>4941756</v>
      </c>
      <c r="I239" s="127">
        <v>68428.61</v>
      </c>
      <c r="J239" s="127"/>
      <c r="K239" s="127">
        <v>268582.29</v>
      </c>
      <c r="L239" s="126"/>
      <c r="M239" s="127"/>
      <c r="N239" s="127"/>
    </row>
    <row r="240" ht="22.8" customHeight="1" spans="1:14">
      <c r="A240" s="129" t="s">
        <v>340</v>
      </c>
      <c r="B240" s="129" t="s">
        <v>326</v>
      </c>
      <c r="C240" s="129" t="s">
        <v>326</v>
      </c>
      <c r="D240" s="125" t="s">
        <v>416</v>
      </c>
      <c r="E240" s="133" t="s">
        <v>342</v>
      </c>
      <c r="F240" s="126">
        <v>684286.08</v>
      </c>
      <c r="G240" s="126">
        <v>684286.08</v>
      </c>
      <c r="H240" s="127"/>
      <c r="I240" s="127">
        <v>684286.08</v>
      </c>
      <c r="J240" s="127"/>
      <c r="K240" s="127"/>
      <c r="L240" s="126"/>
      <c r="M240" s="127"/>
      <c r="N240" s="127"/>
    </row>
    <row r="241" ht="22.8" customHeight="1" spans="1:14">
      <c r="A241" s="129" t="s">
        <v>343</v>
      </c>
      <c r="B241" s="129" t="s">
        <v>344</v>
      </c>
      <c r="C241" s="129" t="s">
        <v>315</v>
      </c>
      <c r="D241" s="125" t="s">
        <v>416</v>
      </c>
      <c r="E241" s="133" t="s">
        <v>351</v>
      </c>
      <c r="F241" s="126">
        <v>342143.04</v>
      </c>
      <c r="G241" s="126">
        <v>342143.04</v>
      </c>
      <c r="H241" s="127"/>
      <c r="I241" s="127">
        <v>342143.04</v>
      </c>
      <c r="J241" s="127"/>
      <c r="K241" s="127"/>
      <c r="L241" s="126"/>
      <c r="M241" s="127"/>
      <c r="N241" s="127"/>
    </row>
    <row r="242" ht="22.8" customHeight="1" spans="1:14">
      <c r="A242" s="129" t="s">
        <v>347</v>
      </c>
      <c r="B242" s="129" t="s">
        <v>315</v>
      </c>
      <c r="C242" s="129" t="s">
        <v>312</v>
      </c>
      <c r="D242" s="125" t="s">
        <v>416</v>
      </c>
      <c r="E242" s="133" t="s">
        <v>349</v>
      </c>
      <c r="F242" s="126">
        <v>513214.56</v>
      </c>
      <c r="G242" s="126">
        <v>513214.56</v>
      </c>
      <c r="H242" s="127"/>
      <c r="I242" s="127"/>
      <c r="J242" s="127">
        <v>513214.56</v>
      </c>
      <c r="K242" s="127"/>
      <c r="L242" s="126"/>
      <c r="M242" s="127"/>
      <c r="N242" s="127"/>
    </row>
    <row r="243" ht="22.8" customHeight="1" spans="1:14">
      <c r="A243" s="120"/>
      <c r="B243" s="120"/>
      <c r="C243" s="120"/>
      <c r="D243" s="124" t="s">
        <v>249</v>
      </c>
      <c r="E243" s="124" t="s">
        <v>250</v>
      </c>
      <c r="F243" s="134">
        <v>9286284.08</v>
      </c>
      <c r="G243" s="134">
        <v>2629788.08</v>
      </c>
      <c r="H243" s="134"/>
      <c r="I243" s="134">
        <v>1534242.82</v>
      </c>
      <c r="J243" s="134">
        <v>719176.32</v>
      </c>
      <c r="K243" s="134">
        <v>376368.94</v>
      </c>
      <c r="L243" s="134">
        <v>6656496</v>
      </c>
      <c r="M243" s="134">
        <v>6656496</v>
      </c>
      <c r="N243" s="134"/>
    </row>
    <row r="244" ht="22.8" customHeight="1" spans="1:14">
      <c r="A244" s="129" t="s">
        <v>311</v>
      </c>
      <c r="B244" s="129" t="s">
        <v>315</v>
      </c>
      <c r="C244" s="129" t="s">
        <v>320</v>
      </c>
      <c r="D244" s="125" t="s">
        <v>417</v>
      </c>
      <c r="E244" s="133" t="s">
        <v>322</v>
      </c>
      <c r="F244" s="126">
        <v>7128755.12</v>
      </c>
      <c r="G244" s="126">
        <v>472259.12</v>
      </c>
      <c r="H244" s="127"/>
      <c r="I244" s="127">
        <v>95890.18</v>
      </c>
      <c r="J244" s="127"/>
      <c r="K244" s="127">
        <v>376368.94</v>
      </c>
      <c r="L244" s="126">
        <v>6656496</v>
      </c>
      <c r="M244" s="127">
        <v>6656496</v>
      </c>
      <c r="N244" s="127"/>
    </row>
    <row r="245" ht="22.8" customHeight="1" spans="1:14">
      <c r="A245" s="129" t="s">
        <v>340</v>
      </c>
      <c r="B245" s="129" t="s">
        <v>326</v>
      </c>
      <c r="C245" s="129" t="s">
        <v>326</v>
      </c>
      <c r="D245" s="125" t="s">
        <v>417</v>
      </c>
      <c r="E245" s="133" t="s">
        <v>342</v>
      </c>
      <c r="F245" s="126">
        <v>958901.76</v>
      </c>
      <c r="G245" s="126">
        <v>958901.76</v>
      </c>
      <c r="H245" s="127"/>
      <c r="I245" s="127">
        <v>958901.76</v>
      </c>
      <c r="J245" s="127"/>
      <c r="K245" s="127"/>
      <c r="L245" s="126"/>
      <c r="M245" s="127"/>
      <c r="N245" s="127"/>
    </row>
    <row r="246" ht="22.8" customHeight="1" spans="1:14">
      <c r="A246" s="129" t="s">
        <v>343</v>
      </c>
      <c r="B246" s="129" t="s">
        <v>344</v>
      </c>
      <c r="C246" s="129" t="s">
        <v>315</v>
      </c>
      <c r="D246" s="125" t="s">
        <v>417</v>
      </c>
      <c r="E246" s="133" t="s">
        <v>351</v>
      </c>
      <c r="F246" s="126">
        <v>479450.88</v>
      </c>
      <c r="G246" s="126">
        <v>479450.88</v>
      </c>
      <c r="H246" s="127"/>
      <c r="I246" s="127">
        <v>479450.88</v>
      </c>
      <c r="J246" s="127"/>
      <c r="K246" s="127"/>
      <c r="L246" s="126"/>
      <c r="M246" s="127"/>
      <c r="N246" s="127"/>
    </row>
    <row r="247" ht="22.8" customHeight="1" spans="1:14">
      <c r="A247" s="129" t="s">
        <v>347</v>
      </c>
      <c r="B247" s="129" t="s">
        <v>315</v>
      </c>
      <c r="C247" s="129" t="s">
        <v>312</v>
      </c>
      <c r="D247" s="125" t="s">
        <v>417</v>
      </c>
      <c r="E247" s="133" t="s">
        <v>349</v>
      </c>
      <c r="F247" s="126">
        <v>719176.32</v>
      </c>
      <c r="G247" s="126">
        <v>719176.32</v>
      </c>
      <c r="H247" s="127"/>
      <c r="I247" s="127"/>
      <c r="J247" s="127">
        <v>719176.32</v>
      </c>
      <c r="K247" s="127"/>
      <c r="L247" s="126"/>
      <c r="M247" s="127"/>
      <c r="N247" s="127"/>
    </row>
    <row r="248" ht="22.8" customHeight="1" spans="1:14">
      <c r="A248" s="120"/>
      <c r="B248" s="120"/>
      <c r="C248" s="120"/>
      <c r="D248" s="124" t="s">
        <v>251</v>
      </c>
      <c r="E248" s="124" t="s">
        <v>252</v>
      </c>
      <c r="F248" s="134">
        <v>10979797.45</v>
      </c>
      <c r="G248" s="134">
        <v>3055801.45</v>
      </c>
      <c r="H248" s="134"/>
      <c r="I248" s="134">
        <v>1782782.98</v>
      </c>
      <c r="J248" s="134">
        <v>835679.52</v>
      </c>
      <c r="K248" s="134">
        <v>437338.95</v>
      </c>
      <c r="L248" s="134">
        <v>7923996</v>
      </c>
      <c r="M248" s="134">
        <v>7923996</v>
      </c>
      <c r="N248" s="134"/>
    </row>
    <row r="249" ht="22.8" customHeight="1" spans="1:14">
      <c r="A249" s="129" t="s">
        <v>311</v>
      </c>
      <c r="B249" s="129" t="s">
        <v>315</v>
      </c>
      <c r="C249" s="129" t="s">
        <v>315</v>
      </c>
      <c r="D249" s="125" t="s">
        <v>418</v>
      </c>
      <c r="E249" s="133" t="s">
        <v>319</v>
      </c>
      <c r="F249" s="126">
        <v>8472758.89</v>
      </c>
      <c r="G249" s="126">
        <v>548762.89</v>
      </c>
      <c r="H249" s="127"/>
      <c r="I249" s="127">
        <v>111423.94</v>
      </c>
      <c r="J249" s="127"/>
      <c r="K249" s="127">
        <v>437338.95</v>
      </c>
      <c r="L249" s="126">
        <v>7923996</v>
      </c>
      <c r="M249" s="127">
        <v>7923996</v>
      </c>
      <c r="N249" s="127"/>
    </row>
    <row r="250" ht="22.8" customHeight="1" spans="1:14">
      <c r="A250" s="129" t="s">
        <v>340</v>
      </c>
      <c r="B250" s="129" t="s">
        <v>326</v>
      </c>
      <c r="C250" s="129" t="s">
        <v>326</v>
      </c>
      <c r="D250" s="125" t="s">
        <v>418</v>
      </c>
      <c r="E250" s="133" t="s">
        <v>342</v>
      </c>
      <c r="F250" s="126">
        <v>1114239.36</v>
      </c>
      <c r="G250" s="126">
        <v>1114239.36</v>
      </c>
      <c r="H250" s="127"/>
      <c r="I250" s="127">
        <v>1114239.36</v>
      </c>
      <c r="J250" s="127"/>
      <c r="K250" s="127"/>
      <c r="L250" s="126"/>
      <c r="M250" s="127"/>
      <c r="N250" s="127"/>
    </row>
    <row r="251" ht="22.8" customHeight="1" spans="1:14">
      <c r="A251" s="129" t="s">
        <v>343</v>
      </c>
      <c r="B251" s="129" t="s">
        <v>344</v>
      </c>
      <c r="C251" s="129" t="s">
        <v>315</v>
      </c>
      <c r="D251" s="125" t="s">
        <v>418</v>
      </c>
      <c r="E251" s="133" t="s">
        <v>351</v>
      </c>
      <c r="F251" s="126">
        <v>557119.68</v>
      </c>
      <c r="G251" s="126">
        <v>557119.68</v>
      </c>
      <c r="H251" s="127"/>
      <c r="I251" s="127">
        <v>557119.68</v>
      </c>
      <c r="J251" s="127"/>
      <c r="K251" s="127"/>
      <c r="L251" s="126"/>
      <c r="M251" s="127"/>
      <c r="N251" s="127"/>
    </row>
    <row r="252" ht="22.8" customHeight="1" spans="1:14">
      <c r="A252" s="129" t="s">
        <v>347</v>
      </c>
      <c r="B252" s="129" t="s">
        <v>315</v>
      </c>
      <c r="C252" s="129" t="s">
        <v>312</v>
      </c>
      <c r="D252" s="125" t="s">
        <v>418</v>
      </c>
      <c r="E252" s="133" t="s">
        <v>349</v>
      </c>
      <c r="F252" s="126">
        <v>835679.52</v>
      </c>
      <c r="G252" s="126">
        <v>835679.52</v>
      </c>
      <c r="H252" s="127"/>
      <c r="I252" s="127"/>
      <c r="J252" s="127">
        <v>835679.52</v>
      </c>
      <c r="K252" s="127"/>
      <c r="L252" s="126"/>
      <c r="M252" s="127"/>
      <c r="N252" s="127"/>
    </row>
    <row r="253" ht="22.8" customHeight="1" spans="1:14">
      <c r="A253" s="120"/>
      <c r="B253" s="120"/>
      <c r="C253" s="120"/>
      <c r="D253" s="124" t="s">
        <v>253</v>
      </c>
      <c r="E253" s="124" t="s">
        <v>254</v>
      </c>
      <c r="F253" s="134">
        <v>7052735.68</v>
      </c>
      <c r="G253" s="134">
        <v>1929431.68</v>
      </c>
      <c r="H253" s="134"/>
      <c r="I253" s="134">
        <v>1125648.38</v>
      </c>
      <c r="J253" s="134">
        <v>527647.68</v>
      </c>
      <c r="K253" s="134">
        <v>276135.62</v>
      </c>
      <c r="L253" s="134">
        <v>5123304</v>
      </c>
      <c r="M253" s="134">
        <v>5123304</v>
      </c>
      <c r="N253" s="134"/>
    </row>
    <row r="254" ht="22.8" customHeight="1" spans="1:14">
      <c r="A254" s="129" t="s">
        <v>311</v>
      </c>
      <c r="B254" s="129" t="s">
        <v>315</v>
      </c>
      <c r="C254" s="129" t="s">
        <v>315</v>
      </c>
      <c r="D254" s="125" t="s">
        <v>419</v>
      </c>
      <c r="E254" s="133" t="s">
        <v>319</v>
      </c>
      <c r="F254" s="126">
        <v>5469792.64</v>
      </c>
      <c r="G254" s="126">
        <v>346488.64</v>
      </c>
      <c r="H254" s="127"/>
      <c r="I254" s="127">
        <v>70353.02</v>
      </c>
      <c r="J254" s="127"/>
      <c r="K254" s="127">
        <v>276135.62</v>
      </c>
      <c r="L254" s="126">
        <v>5123304</v>
      </c>
      <c r="M254" s="127">
        <v>5123304</v>
      </c>
      <c r="N254" s="127"/>
    </row>
    <row r="255" ht="22.8" customHeight="1" spans="1:14">
      <c r="A255" s="129" t="s">
        <v>340</v>
      </c>
      <c r="B255" s="129" t="s">
        <v>326</v>
      </c>
      <c r="C255" s="129" t="s">
        <v>326</v>
      </c>
      <c r="D255" s="125" t="s">
        <v>419</v>
      </c>
      <c r="E255" s="133" t="s">
        <v>342</v>
      </c>
      <c r="F255" s="126">
        <v>703530.24</v>
      </c>
      <c r="G255" s="126">
        <v>703530.24</v>
      </c>
      <c r="H255" s="127"/>
      <c r="I255" s="127">
        <v>703530.24</v>
      </c>
      <c r="J255" s="127"/>
      <c r="K255" s="127"/>
      <c r="L255" s="126"/>
      <c r="M255" s="127"/>
      <c r="N255" s="127"/>
    </row>
    <row r="256" ht="22.8" customHeight="1" spans="1:14">
      <c r="A256" s="129" t="s">
        <v>343</v>
      </c>
      <c r="B256" s="129" t="s">
        <v>344</v>
      </c>
      <c r="C256" s="129" t="s">
        <v>315</v>
      </c>
      <c r="D256" s="125" t="s">
        <v>419</v>
      </c>
      <c r="E256" s="133" t="s">
        <v>351</v>
      </c>
      <c r="F256" s="126">
        <v>351765.12</v>
      </c>
      <c r="G256" s="126">
        <v>351765.12</v>
      </c>
      <c r="H256" s="127"/>
      <c r="I256" s="127">
        <v>351765.12</v>
      </c>
      <c r="J256" s="127"/>
      <c r="K256" s="127"/>
      <c r="L256" s="126"/>
      <c r="M256" s="127"/>
      <c r="N256" s="127"/>
    </row>
    <row r="257" ht="22.8" customHeight="1" spans="1:14">
      <c r="A257" s="129" t="s">
        <v>347</v>
      </c>
      <c r="B257" s="129" t="s">
        <v>315</v>
      </c>
      <c r="C257" s="129" t="s">
        <v>312</v>
      </c>
      <c r="D257" s="125" t="s">
        <v>419</v>
      </c>
      <c r="E257" s="133" t="s">
        <v>349</v>
      </c>
      <c r="F257" s="126">
        <v>527647.68</v>
      </c>
      <c r="G257" s="126">
        <v>527647.68</v>
      </c>
      <c r="H257" s="127"/>
      <c r="I257" s="127"/>
      <c r="J257" s="127">
        <v>527647.68</v>
      </c>
      <c r="K257" s="127"/>
      <c r="L257" s="126"/>
      <c r="M257" s="127"/>
      <c r="N257" s="127"/>
    </row>
    <row r="258" ht="22.8" customHeight="1" spans="1:14">
      <c r="A258" s="120"/>
      <c r="B258" s="120"/>
      <c r="C258" s="120"/>
      <c r="D258" s="124" t="s">
        <v>255</v>
      </c>
      <c r="E258" s="124" t="s">
        <v>256</v>
      </c>
      <c r="F258" s="134">
        <v>78230.6</v>
      </c>
      <c r="G258" s="134">
        <v>22394.6</v>
      </c>
      <c r="H258" s="134"/>
      <c r="I258" s="134">
        <v>13065.22</v>
      </c>
      <c r="J258" s="134">
        <v>6124.32</v>
      </c>
      <c r="K258" s="134">
        <v>3205.06</v>
      </c>
      <c r="L258" s="134">
        <v>55836</v>
      </c>
      <c r="M258" s="134">
        <v>55836</v>
      </c>
      <c r="N258" s="134"/>
    </row>
    <row r="259" ht="22.8" customHeight="1" spans="1:14">
      <c r="A259" s="129" t="s">
        <v>311</v>
      </c>
      <c r="B259" s="129" t="s">
        <v>315</v>
      </c>
      <c r="C259" s="129" t="s">
        <v>315</v>
      </c>
      <c r="D259" s="125" t="s">
        <v>420</v>
      </c>
      <c r="E259" s="133" t="s">
        <v>319</v>
      </c>
      <c r="F259" s="126">
        <v>59857.64</v>
      </c>
      <c r="G259" s="126">
        <v>4021.64</v>
      </c>
      <c r="H259" s="127"/>
      <c r="I259" s="127">
        <v>816.58</v>
      </c>
      <c r="J259" s="127"/>
      <c r="K259" s="127">
        <v>3205.06</v>
      </c>
      <c r="L259" s="126">
        <v>55836</v>
      </c>
      <c r="M259" s="127">
        <v>55836</v>
      </c>
      <c r="N259" s="127"/>
    </row>
    <row r="260" ht="22.8" customHeight="1" spans="1:14">
      <c r="A260" s="129" t="s">
        <v>340</v>
      </c>
      <c r="B260" s="129" t="s">
        <v>326</v>
      </c>
      <c r="C260" s="129" t="s">
        <v>326</v>
      </c>
      <c r="D260" s="125" t="s">
        <v>420</v>
      </c>
      <c r="E260" s="133" t="s">
        <v>342</v>
      </c>
      <c r="F260" s="126">
        <v>8165.76</v>
      </c>
      <c r="G260" s="126">
        <v>8165.76</v>
      </c>
      <c r="H260" s="127"/>
      <c r="I260" s="127">
        <v>8165.76</v>
      </c>
      <c r="J260" s="127"/>
      <c r="K260" s="127"/>
      <c r="L260" s="126"/>
      <c r="M260" s="127"/>
      <c r="N260" s="127"/>
    </row>
    <row r="261" ht="22.8" customHeight="1" spans="1:14">
      <c r="A261" s="129" t="s">
        <v>343</v>
      </c>
      <c r="B261" s="129" t="s">
        <v>344</v>
      </c>
      <c r="C261" s="129" t="s">
        <v>315</v>
      </c>
      <c r="D261" s="125" t="s">
        <v>420</v>
      </c>
      <c r="E261" s="133" t="s">
        <v>351</v>
      </c>
      <c r="F261" s="126">
        <v>4082.88</v>
      </c>
      <c r="G261" s="126">
        <v>4082.88</v>
      </c>
      <c r="H261" s="127"/>
      <c r="I261" s="127">
        <v>4082.88</v>
      </c>
      <c r="J261" s="127"/>
      <c r="K261" s="127"/>
      <c r="L261" s="126"/>
      <c r="M261" s="127"/>
      <c r="N261" s="127"/>
    </row>
    <row r="262" ht="22.8" customHeight="1" spans="1:14">
      <c r="A262" s="129" t="s">
        <v>347</v>
      </c>
      <c r="B262" s="129" t="s">
        <v>315</v>
      </c>
      <c r="C262" s="129" t="s">
        <v>312</v>
      </c>
      <c r="D262" s="125" t="s">
        <v>420</v>
      </c>
      <c r="E262" s="133" t="s">
        <v>349</v>
      </c>
      <c r="F262" s="126">
        <v>6124.32</v>
      </c>
      <c r="G262" s="126">
        <v>6124.32</v>
      </c>
      <c r="H262" s="127"/>
      <c r="I262" s="127"/>
      <c r="J262" s="127">
        <v>6124.32</v>
      </c>
      <c r="K262" s="127"/>
      <c r="L262" s="126"/>
      <c r="M262" s="127"/>
      <c r="N262" s="127"/>
    </row>
    <row r="263" ht="22.8" customHeight="1" spans="1:14">
      <c r="A263" s="120"/>
      <c r="B263" s="120"/>
      <c r="C263" s="120"/>
      <c r="D263" s="124" t="s">
        <v>257</v>
      </c>
      <c r="E263" s="124" t="s">
        <v>258</v>
      </c>
      <c r="F263" s="134">
        <v>6972663.42</v>
      </c>
      <c r="G263" s="134">
        <v>1963347.42</v>
      </c>
      <c r="H263" s="134"/>
      <c r="I263" s="134">
        <v>1145435.14</v>
      </c>
      <c r="J263" s="134">
        <v>536922.72</v>
      </c>
      <c r="K263" s="134">
        <v>280989.56</v>
      </c>
      <c r="L263" s="134">
        <v>5009316</v>
      </c>
      <c r="M263" s="134">
        <v>5009316</v>
      </c>
      <c r="N263" s="134"/>
    </row>
    <row r="264" ht="22.8" customHeight="1" spans="1:14">
      <c r="A264" s="129" t="s">
        <v>311</v>
      </c>
      <c r="B264" s="129" t="s">
        <v>315</v>
      </c>
      <c r="C264" s="129" t="s">
        <v>320</v>
      </c>
      <c r="D264" s="125" t="s">
        <v>421</v>
      </c>
      <c r="E264" s="133" t="s">
        <v>322</v>
      </c>
      <c r="F264" s="126">
        <v>5361895.26</v>
      </c>
      <c r="G264" s="126">
        <v>352579.26</v>
      </c>
      <c r="H264" s="127"/>
      <c r="I264" s="127">
        <v>71589.7</v>
      </c>
      <c r="J264" s="127"/>
      <c r="K264" s="127">
        <v>280989.56</v>
      </c>
      <c r="L264" s="126">
        <v>5009316</v>
      </c>
      <c r="M264" s="127">
        <v>5009316</v>
      </c>
      <c r="N264" s="127"/>
    </row>
    <row r="265" ht="22.8" customHeight="1" spans="1:14">
      <c r="A265" s="129" t="s">
        <v>340</v>
      </c>
      <c r="B265" s="129" t="s">
        <v>326</v>
      </c>
      <c r="C265" s="129" t="s">
        <v>326</v>
      </c>
      <c r="D265" s="125" t="s">
        <v>421</v>
      </c>
      <c r="E265" s="133" t="s">
        <v>342</v>
      </c>
      <c r="F265" s="126">
        <v>715896.96</v>
      </c>
      <c r="G265" s="126">
        <v>715896.96</v>
      </c>
      <c r="H265" s="127"/>
      <c r="I265" s="127">
        <v>715896.96</v>
      </c>
      <c r="J265" s="127"/>
      <c r="K265" s="127"/>
      <c r="L265" s="126"/>
      <c r="M265" s="127"/>
      <c r="N265" s="127"/>
    </row>
    <row r="266" ht="22.8" customHeight="1" spans="1:14">
      <c r="A266" s="129" t="s">
        <v>343</v>
      </c>
      <c r="B266" s="129" t="s">
        <v>344</v>
      </c>
      <c r="C266" s="129" t="s">
        <v>315</v>
      </c>
      <c r="D266" s="125" t="s">
        <v>421</v>
      </c>
      <c r="E266" s="133" t="s">
        <v>351</v>
      </c>
      <c r="F266" s="126">
        <v>357948.48</v>
      </c>
      <c r="G266" s="126">
        <v>357948.48</v>
      </c>
      <c r="H266" s="127"/>
      <c r="I266" s="127">
        <v>357948.48</v>
      </c>
      <c r="J266" s="127"/>
      <c r="K266" s="127"/>
      <c r="L266" s="126"/>
      <c r="M266" s="127"/>
      <c r="N266" s="127"/>
    </row>
    <row r="267" ht="22.8" customHeight="1" spans="1:14">
      <c r="A267" s="129" t="s">
        <v>347</v>
      </c>
      <c r="B267" s="129" t="s">
        <v>315</v>
      </c>
      <c r="C267" s="129" t="s">
        <v>312</v>
      </c>
      <c r="D267" s="125" t="s">
        <v>421</v>
      </c>
      <c r="E267" s="133" t="s">
        <v>349</v>
      </c>
      <c r="F267" s="126">
        <v>536922.72</v>
      </c>
      <c r="G267" s="126">
        <v>536922.72</v>
      </c>
      <c r="H267" s="127"/>
      <c r="I267" s="127"/>
      <c r="J267" s="127">
        <v>536922.72</v>
      </c>
      <c r="K267" s="127"/>
      <c r="L267" s="126"/>
      <c r="M267" s="127"/>
      <c r="N267" s="127"/>
    </row>
    <row r="268" ht="22.8" customHeight="1" spans="1:14">
      <c r="A268" s="120"/>
      <c r="B268" s="120"/>
      <c r="C268" s="120"/>
      <c r="D268" s="124" t="s">
        <v>259</v>
      </c>
      <c r="E268" s="124" t="s">
        <v>260</v>
      </c>
      <c r="F268" s="134">
        <v>9311044.49</v>
      </c>
      <c r="G268" s="134">
        <v>2592544.49</v>
      </c>
      <c r="H268" s="134"/>
      <c r="I268" s="134">
        <v>1512514.56</v>
      </c>
      <c r="J268" s="134">
        <v>708991.2</v>
      </c>
      <c r="K268" s="134">
        <v>371038.73</v>
      </c>
      <c r="L268" s="134">
        <v>6718500</v>
      </c>
      <c r="M268" s="134">
        <v>6718500</v>
      </c>
      <c r="N268" s="134"/>
    </row>
    <row r="269" ht="22.8" customHeight="1" spans="1:14">
      <c r="A269" s="129" t="s">
        <v>311</v>
      </c>
      <c r="B269" s="129" t="s">
        <v>315</v>
      </c>
      <c r="C269" s="129" t="s">
        <v>315</v>
      </c>
      <c r="D269" s="125" t="s">
        <v>422</v>
      </c>
      <c r="E269" s="133" t="s">
        <v>319</v>
      </c>
      <c r="F269" s="126">
        <v>7184070.89</v>
      </c>
      <c r="G269" s="126">
        <v>465570.89</v>
      </c>
      <c r="H269" s="127"/>
      <c r="I269" s="127">
        <v>94532.16</v>
      </c>
      <c r="J269" s="127"/>
      <c r="K269" s="127">
        <v>371038.73</v>
      </c>
      <c r="L269" s="126">
        <v>6718500</v>
      </c>
      <c r="M269" s="127">
        <v>6718500</v>
      </c>
      <c r="N269" s="127"/>
    </row>
    <row r="270" ht="22.8" customHeight="1" spans="1:14">
      <c r="A270" s="129" t="s">
        <v>340</v>
      </c>
      <c r="B270" s="129" t="s">
        <v>326</v>
      </c>
      <c r="C270" s="129" t="s">
        <v>326</v>
      </c>
      <c r="D270" s="125" t="s">
        <v>422</v>
      </c>
      <c r="E270" s="133" t="s">
        <v>342</v>
      </c>
      <c r="F270" s="126">
        <v>945321.6</v>
      </c>
      <c r="G270" s="126">
        <v>945321.6</v>
      </c>
      <c r="H270" s="127"/>
      <c r="I270" s="127">
        <v>945321.6</v>
      </c>
      <c r="J270" s="127"/>
      <c r="K270" s="127"/>
      <c r="L270" s="126"/>
      <c r="M270" s="127"/>
      <c r="N270" s="127"/>
    </row>
    <row r="271" ht="22.8" customHeight="1" spans="1:14">
      <c r="A271" s="129" t="s">
        <v>343</v>
      </c>
      <c r="B271" s="129" t="s">
        <v>344</v>
      </c>
      <c r="C271" s="129" t="s">
        <v>315</v>
      </c>
      <c r="D271" s="125" t="s">
        <v>422</v>
      </c>
      <c r="E271" s="133" t="s">
        <v>351</v>
      </c>
      <c r="F271" s="126">
        <v>472660.8</v>
      </c>
      <c r="G271" s="126">
        <v>472660.8</v>
      </c>
      <c r="H271" s="127"/>
      <c r="I271" s="127">
        <v>472660.8</v>
      </c>
      <c r="J271" s="127"/>
      <c r="K271" s="127"/>
      <c r="L271" s="126"/>
      <c r="M271" s="127"/>
      <c r="N271" s="127"/>
    </row>
    <row r="272" ht="22.8" customHeight="1" spans="1:14">
      <c r="A272" s="129" t="s">
        <v>347</v>
      </c>
      <c r="B272" s="129" t="s">
        <v>315</v>
      </c>
      <c r="C272" s="129" t="s">
        <v>312</v>
      </c>
      <c r="D272" s="125" t="s">
        <v>422</v>
      </c>
      <c r="E272" s="133" t="s">
        <v>349</v>
      </c>
      <c r="F272" s="126">
        <v>708991.2</v>
      </c>
      <c r="G272" s="126">
        <v>708991.2</v>
      </c>
      <c r="H272" s="127"/>
      <c r="I272" s="127"/>
      <c r="J272" s="127">
        <v>708991.2</v>
      </c>
      <c r="K272" s="127"/>
      <c r="L272" s="126"/>
      <c r="M272" s="127"/>
      <c r="N272" s="127"/>
    </row>
    <row r="273" ht="22.8" customHeight="1" spans="1:14">
      <c r="A273" s="120"/>
      <c r="B273" s="120"/>
      <c r="C273" s="120"/>
      <c r="D273" s="124" t="s">
        <v>261</v>
      </c>
      <c r="E273" s="124" t="s">
        <v>262</v>
      </c>
      <c r="F273" s="134">
        <v>4906551.83</v>
      </c>
      <c r="G273" s="134">
        <v>1358703.83</v>
      </c>
      <c r="H273" s="134"/>
      <c r="I273" s="134">
        <v>792680.45</v>
      </c>
      <c r="J273" s="134">
        <v>371568.96</v>
      </c>
      <c r="K273" s="134">
        <v>194454.42</v>
      </c>
      <c r="L273" s="134">
        <v>3547848</v>
      </c>
      <c r="M273" s="134">
        <v>3547848</v>
      </c>
      <c r="N273" s="134"/>
    </row>
    <row r="274" ht="22.8" customHeight="1" spans="1:14">
      <c r="A274" s="129" t="s">
        <v>311</v>
      </c>
      <c r="B274" s="129" t="s">
        <v>315</v>
      </c>
      <c r="C274" s="129" t="s">
        <v>315</v>
      </c>
      <c r="D274" s="125" t="s">
        <v>423</v>
      </c>
      <c r="E274" s="133" t="s">
        <v>319</v>
      </c>
      <c r="F274" s="126">
        <v>3791844.95</v>
      </c>
      <c r="G274" s="126">
        <v>243996.95</v>
      </c>
      <c r="H274" s="127"/>
      <c r="I274" s="127">
        <v>49542.53</v>
      </c>
      <c r="J274" s="127"/>
      <c r="K274" s="127">
        <v>194454.42</v>
      </c>
      <c r="L274" s="126">
        <v>3547848</v>
      </c>
      <c r="M274" s="127">
        <v>3547848</v>
      </c>
      <c r="N274" s="127"/>
    </row>
    <row r="275" ht="22.8" customHeight="1" spans="1:14">
      <c r="A275" s="129" t="s">
        <v>340</v>
      </c>
      <c r="B275" s="129" t="s">
        <v>326</v>
      </c>
      <c r="C275" s="129" t="s">
        <v>326</v>
      </c>
      <c r="D275" s="125" t="s">
        <v>423</v>
      </c>
      <c r="E275" s="133" t="s">
        <v>342</v>
      </c>
      <c r="F275" s="126">
        <v>495425.28</v>
      </c>
      <c r="G275" s="126">
        <v>495425.28</v>
      </c>
      <c r="H275" s="127"/>
      <c r="I275" s="127">
        <v>495425.28</v>
      </c>
      <c r="J275" s="127"/>
      <c r="K275" s="127"/>
      <c r="L275" s="126"/>
      <c r="M275" s="127"/>
      <c r="N275" s="127"/>
    </row>
    <row r="276" ht="22.8" customHeight="1" spans="1:14">
      <c r="A276" s="129" t="s">
        <v>343</v>
      </c>
      <c r="B276" s="129" t="s">
        <v>344</v>
      </c>
      <c r="C276" s="129" t="s">
        <v>315</v>
      </c>
      <c r="D276" s="125" t="s">
        <v>423</v>
      </c>
      <c r="E276" s="133" t="s">
        <v>351</v>
      </c>
      <c r="F276" s="126">
        <v>247712.64</v>
      </c>
      <c r="G276" s="126">
        <v>247712.64</v>
      </c>
      <c r="H276" s="127"/>
      <c r="I276" s="127">
        <v>247712.64</v>
      </c>
      <c r="J276" s="127"/>
      <c r="K276" s="127"/>
      <c r="L276" s="126"/>
      <c r="M276" s="127"/>
      <c r="N276" s="127"/>
    </row>
    <row r="277" ht="22.8" customHeight="1" spans="1:14">
      <c r="A277" s="129" t="s">
        <v>347</v>
      </c>
      <c r="B277" s="129" t="s">
        <v>315</v>
      </c>
      <c r="C277" s="129" t="s">
        <v>312</v>
      </c>
      <c r="D277" s="125" t="s">
        <v>423</v>
      </c>
      <c r="E277" s="133" t="s">
        <v>349</v>
      </c>
      <c r="F277" s="126">
        <v>371568.96</v>
      </c>
      <c r="G277" s="126">
        <v>371568.96</v>
      </c>
      <c r="H277" s="127"/>
      <c r="I277" s="127"/>
      <c r="J277" s="127">
        <v>371568.96</v>
      </c>
      <c r="K277" s="127"/>
      <c r="L277" s="126"/>
      <c r="M277" s="127"/>
      <c r="N277" s="127"/>
    </row>
    <row r="278" ht="22.8" customHeight="1" spans="1:14">
      <c r="A278" s="120"/>
      <c r="B278" s="120"/>
      <c r="C278" s="120"/>
      <c r="D278" s="124" t="s">
        <v>263</v>
      </c>
      <c r="E278" s="124" t="s">
        <v>264</v>
      </c>
      <c r="F278" s="134">
        <v>6909870.7</v>
      </c>
      <c r="G278" s="134">
        <v>1908258.7</v>
      </c>
      <c r="H278" s="134"/>
      <c r="I278" s="134">
        <v>1113295.87</v>
      </c>
      <c r="J278" s="134">
        <v>521857.44</v>
      </c>
      <c r="K278" s="134">
        <v>273105.39</v>
      </c>
      <c r="L278" s="134">
        <v>5001612</v>
      </c>
      <c r="M278" s="134">
        <v>5001612</v>
      </c>
      <c r="N278" s="134"/>
    </row>
    <row r="279" ht="22.8" customHeight="1" spans="1:14">
      <c r="A279" s="129" t="s">
        <v>311</v>
      </c>
      <c r="B279" s="129" t="s">
        <v>315</v>
      </c>
      <c r="C279" s="129" t="s">
        <v>320</v>
      </c>
      <c r="D279" s="125" t="s">
        <v>424</v>
      </c>
      <c r="E279" s="133" t="s">
        <v>322</v>
      </c>
      <c r="F279" s="126">
        <v>5344298.38</v>
      </c>
      <c r="G279" s="126">
        <v>342686.38</v>
      </c>
      <c r="H279" s="127"/>
      <c r="I279" s="127">
        <v>69580.99</v>
      </c>
      <c r="J279" s="127"/>
      <c r="K279" s="127">
        <v>273105.39</v>
      </c>
      <c r="L279" s="126">
        <v>5001612</v>
      </c>
      <c r="M279" s="127">
        <v>5001612</v>
      </c>
      <c r="N279" s="127"/>
    </row>
    <row r="280" ht="22.8" customHeight="1" spans="1:14">
      <c r="A280" s="129" t="s">
        <v>340</v>
      </c>
      <c r="B280" s="129" t="s">
        <v>326</v>
      </c>
      <c r="C280" s="129" t="s">
        <v>326</v>
      </c>
      <c r="D280" s="125" t="s">
        <v>424</v>
      </c>
      <c r="E280" s="133" t="s">
        <v>342</v>
      </c>
      <c r="F280" s="126">
        <v>695809.92</v>
      </c>
      <c r="G280" s="126">
        <v>695809.92</v>
      </c>
      <c r="H280" s="127"/>
      <c r="I280" s="127">
        <v>695809.92</v>
      </c>
      <c r="J280" s="127"/>
      <c r="K280" s="127"/>
      <c r="L280" s="126"/>
      <c r="M280" s="127"/>
      <c r="N280" s="127"/>
    </row>
    <row r="281" ht="22.8" customHeight="1" spans="1:14">
      <c r="A281" s="129" t="s">
        <v>343</v>
      </c>
      <c r="B281" s="129" t="s">
        <v>344</v>
      </c>
      <c r="C281" s="129" t="s">
        <v>315</v>
      </c>
      <c r="D281" s="125" t="s">
        <v>424</v>
      </c>
      <c r="E281" s="133" t="s">
        <v>351</v>
      </c>
      <c r="F281" s="126">
        <v>347904.96</v>
      </c>
      <c r="G281" s="126">
        <v>347904.96</v>
      </c>
      <c r="H281" s="127"/>
      <c r="I281" s="127">
        <v>347904.96</v>
      </c>
      <c r="J281" s="127"/>
      <c r="K281" s="127"/>
      <c r="L281" s="126"/>
      <c r="M281" s="127"/>
      <c r="N281" s="127"/>
    </row>
    <row r="282" ht="22.8" customHeight="1" spans="1:14">
      <c r="A282" s="129" t="s">
        <v>347</v>
      </c>
      <c r="B282" s="129" t="s">
        <v>315</v>
      </c>
      <c r="C282" s="129" t="s">
        <v>312</v>
      </c>
      <c r="D282" s="125" t="s">
        <v>424</v>
      </c>
      <c r="E282" s="133" t="s">
        <v>349</v>
      </c>
      <c r="F282" s="126">
        <v>521857.44</v>
      </c>
      <c r="G282" s="126">
        <v>521857.44</v>
      </c>
      <c r="H282" s="127"/>
      <c r="I282" s="127"/>
      <c r="J282" s="127">
        <v>521857.44</v>
      </c>
      <c r="K282" s="127"/>
      <c r="L282" s="126"/>
      <c r="M282" s="127"/>
      <c r="N282" s="127"/>
    </row>
    <row r="283" ht="22.8" customHeight="1" spans="1:14">
      <c r="A283" s="120"/>
      <c r="B283" s="120"/>
      <c r="C283" s="120"/>
      <c r="D283" s="124" t="s">
        <v>265</v>
      </c>
      <c r="E283" s="124" t="s">
        <v>266</v>
      </c>
      <c r="F283" s="134">
        <v>7890344.67</v>
      </c>
      <c r="G283" s="134">
        <v>2406368.67</v>
      </c>
      <c r="H283" s="134"/>
      <c r="I283" s="134">
        <v>1403897.86</v>
      </c>
      <c r="J283" s="134">
        <v>658077.12</v>
      </c>
      <c r="K283" s="134">
        <v>344393.69</v>
      </c>
      <c r="L283" s="134">
        <v>5483976</v>
      </c>
      <c r="M283" s="134">
        <v>5483976</v>
      </c>
      <c r="N283" s="134"/>
    </row>
    <row r="284" ht="22.8" customHeight="1" spans="1:14">
      <c r="A284" s="129" t="s">
        <v>311</v>
      </c>
      <c r="B284" s="129" t="s">
        <v>315</v>
      </c>
      <c r="C284" s="129" t="s">
        <v>315</v>
      </c>
      <c r="D284" s="125" t="s">
        <v>425</v>
      </c>
      <c r="E284" s="133" t="s">
        <v>319</v>
      </c>
      <c r="F284" s="126">
        <v>5916113.31</v>
      </c>
      <c r="G284" s="126">
        <v>432137.31</v>
      </c>
      <c r="H284" s="127"/>
      <c r="I284" s="127">
        <v>87743.62</v>
      </c>
      <c r="J284" s="127"/>
      <c r="K284" s="127">
        <v>344393.69</v>
      </c>
      <c r="L284" s="126">
        <v>5483976</v>
      </c>
      <c r="M284" s="127">
        <v>5483976</v>
      </c>
      <c r="N284" s="127"/>
    </row>
    <row r="285" ht="22.8" customHeight="1" spans="1:14">
      <c r="A285" s="129" t="s">
        <v>340</v>
      </c>
      <c r="B285" s="129" t="s">
        <v>326</v>
      </c>
      <c r="C285" s="129" t="s">
        <v>326</v>
      </c>
      <c r="D285" s="125" t="s">
        <v>425</v>
      </c>
      <c r="E285" s="133" t="s">
        <v>342</v>
      </c>
      <c r="F285" s="126">
        <v>877436.16</v>
      </c>
      <c r="G285" s="126">
        <v>877436.16</v>
      </c>
      <c r="H285" s="127"/>
      <c r="I285" s="127">
        <v>877436.16</v>
      </c>
      <c r="J285" s="127"/>
      <c r="K285" s="127"/>
      <c r="L285" s="126"/>
      <c r="M285" s="127"/>
      <c r="N285" s="127"/>
    </row>
    <row r="286" ht="22.8" customHeight="1" spans="1:14">
      <c r="A286" s="129" t="s">
        <v>343</v>
      </c>
      <c r="B286" s="129" t="s">
        <v>344</v>
      </c>
      <c r="C286" s="129" t="s">
        <v>315</v>
      </c>
      <c r="D286" s="125" t="s">
        <v>425</v>
      </c>
      <c r="E286" s="133" t="s">
        <v>351</v>
      </c>
      <c r="F286" s="126">
        <v>438718.08</v>
      </c>
      <c r="G286" s="126">
        <v>438718.08</v>
      </c>
      <c r="H286" s="127"/>
      <c r="I286" s="127">
        <v>438718.08</v>
      </c>
      <c r="J286" s="127"/>
      <c r="K286" s="127"/>
      <c r="L286" s="126"/>
      <c r="M286" s="127"/>
      <c r="N286" s="127"/>
    </row>
    <row r="287" ht="22.8" customHeight="1" spans="1:14">
      <c r="A287" s="129" t="s">
        <v>347</v>
      </c>
      <c r="B287" s="129" t="s">
        <v>315</v>
      </c>
      <c r="C287" s="129" t="s">
        <v>312</v>
      </c>
      <c r="D287" s="125" t="s">
        <v>425</v>
      </c>
      <c r="E287" s="133" t="s">
        <v>349</v>
      </c>
      <c r="F287" s="126">
        <v>658077.12</v>
      </c>
      <c r="G287" s="126">
        <v>658077.12</v>
      </c>
      <c r="H287" s="127"/>
      <c r="I287" s="127"/>
      <c r="J287" s="127">
        <v>658077.12</v>
      </c>
      <c r="K287" s="127"/>
      <c r="L287" s="126"/>
      <c r="M287" s="127"/>
      <c r="N287" s="127"/>
    </row>
    <row r="288" ht="22.8" customHeight="1" spans="1:14">
      <c r="A288" s="120"/>
      <c r="B288" s="120"/>
      <c r="C288" s="120"/>
      <c r="D288" s="124" t="s">
        <v>267</v>
      </c>
      <c r="E288" s="124" t="s">
        <v>268</v>
      </c>
      <c r="F288" s="134">
        <v>3189705.7</v>
      </c>
      <c r="G288" s="134">
        <v>1753665.7</v>
      </c>
      <c r="H288" s="134">
        <v>805368</v>
      </c>
      <c r="I288" s="134">
        <v>553245.7</v>
      </c>
      <c r="J288" s="134">
        <v>259333.92</v>
      </c>
      <c r="K288" s="134">
        <v>135718.08</v>
      </c>
      <c r="L288" s="134">
        <v>1436040</v>
      </c>
      <c r="M288" s="134">
        <v>1436040</v>
      </c>
      <c r="N288" s="134"/>
    </row>
    <row r="289" ht="22.8" customHeight="1" spans="1:14">
      <c r="A289" s="129" t="s">
        <v>311</v>
      </c>
      <c r="B289" s="129" t="s">
        <v>315</v>
      </c>
      <c r="C289" s="129" t="s">
        <v>315</v>
      </c>
      <c r="D289" s="125" t="s">
        <v>426</v>
      </c>
      <c r="E289" s="133" t="s">
        <v>319</v>
      </c>
      <c r="F289" s="126">
        <v>2411703.94</v>
      </c>
      <c r="G289" s="126">
        <v>975663.94</v>
      </c>
      <c r="H289" s="127">
        <v>805368</v>
      </c>
      <c r="I289" s="127">
        <v>34577.86</v>
      </c>
      <c r="J289" s="127"/>
      <c r="K289" s="127">
        <v>135718.08</v>
      </c>
      <c r="L289" s="126">
        <v>1436040</v>
      </c>
      <c r="M289" s="127">
        <v>1436040</v>
      </c>
      <c r="N289" s="127"/>
    </row>
    <row r="290" ht="22.8" customHeight="1" spans="1:14">
      <c r="A290" s="129" t="s">
        <v>340</v>
      </c>
      <c r="B290" s="129" t="s">
        <v>326</v>
      </c>
      <c r="C290" s="129" t="s">
        <v>326</v>
      </c>
      <c r="D290" s="125" t="s">
        <v>426</v>
      </c>
      <c r="E290" s="133" t="s">
        <v>342</v>
      </c>
      <c r="F290" s="126">
        <v>345778.56</v>
      </c>
      <c r="G290" s="126">
        <v>345778.56</v>
      </c>
      <c r="H290" s="127"/>
      <c r="I290" s="127">
        <v>345778.56</v>
      </c>
      <c r="J290" s="127"/>
      <c r="K290" s="127"/>
      <c r="L290" s="126"/>
      <c r="M290" s="127"/>
      <c r="N290" s="127"/>
    </row>
    <row r="291" ht="22.8" customHeight="1" spans="1:14">
      <c r="A291" s="129" t="s">
        <v>343</v>
      </c>
      <c r="B291" s="129" t="s">
        <v>344</v>
      </c>
      <c r="C291" s="129" t="s">
        <v>315</v>
      </c>
      <c r="D291" s="125" t="s">
        <v>426</v>
      </c>
      <c r="E291" s="133" t="s">
        <v>351</v>
      </c>
      <c r="F291" s="126">
        <v>172889.28</v>
      </c>
      <c r="G291" s="126">
        <v>172889.28</v>
      </c>
      <c r="H291" s="127"/>
      <c r="I291" s="127">
        <v>172889.28</v>
      </c>
      <c r="J291" s="127"/>
      <c r="K291" s="127"/>
      <c r="L291" s="126"/>
      <c r="M291" s="127"/>
      <c r="N291" s="127"/>
    </row>
    <row r="292" ht="22.8" customHeight="1" spans="1:14">
      <c r="A292" s="129" t="s">
        <v>347</v>
      </c>
      <c r="B292" s="129" t="s">
        <v>315</v>
      </c>
      <c r="C292" s="129" t="s">
        <v>312</v>
      </c>
      <c r="D292" s="125" t="s">
        <v>426</v>
      </c>
      <c r="E292" s="133" t="s">
        <v>349</v>
      </c>
      <c r="F292" s="126">
        <v>259333.92</v>
      </c>
      <c r="G292" s="126">
        <v>259333.92</v>
      </c>
      <c r="H292" s="127"/>
      <c r="I292" s="127"/>
      <c r="J292" s="127">
        <v>259333.92</v>
      </c>
      <c r="K292" s="127"/>
      <c r="L292" s="126"/>
      <c r="M292" s="127"/>
      <c r="N292" s="127"/>
    </row>
    <row r="293" ht="22.8" customHeight="1" spans="1:14">
      <c r="A293" s="120"/>
      <c r="B293" s="120"/>
      <c r="C293" s="120"/>
      <c r="D293" s="124" t="s">
        <v>269</v>
      </c>
      <c r="E293" s="124" t="s">
        <v>270</v>
      </c>
      <c r="F293" s="134">
        <v>4753111</v>
      </c>
      <c r="G293" s="134">
        <v>1286107</v>
      </c>
      <c r="H293" s="134"/>
      <c r="I293" s="134">
        <v>750326.78</v>
      </c>
      <c r="J293" s="134">
        <v>351715.68</v>
      </c>
      <c r="K293" s="134">
        <v>184064.54</v>
      </c>
      <c r="L293" s="134">
        <v>3467004</v>
      </c>
      <c r="M293" s="134">
        <v>3467004</v>
      </c>
      <c r="N293" s="134"/>
    </row>
    <row r="294" ht="22.8" customHeight="1" spans="1:14">
      <c r="A294" s="129" t="s">
        <v>311</v>
      </c>
      <c r="B294" s="129" t="s">
        <v>315</v>
      </c>
      <c r="C294" s="129" t="s">
        <v>315</v>
      </c>
      <c r="D294" s="125" t="s">
        <v>427</v>
      </c>
      <c r="E294" s="133" t="s">
        <v>319</v>
      </c>
      <c r="F294" s="126">
        <v>3697963.96</v>
      </c>
      <c r="G294" s="126">
        <v>230959.96</v>
      </c>
      <c r="H294" s="127"/>
      <c r="I294" s="127">
        <v>46895.42</v>
      </c>
      <c r="J294" s="127"/>
      <c r="K294" s="127">
        <v>184064.54</v>
      </c>
      <c r="L294" s="126">
        <v>3467004</v>
      </c>
      <c r="M294" s="127">
        <v>3467004</v>
      </c>
      <c r="N294" s="127"/>
    </row>
    <row r="295" ht="22.8" customHeight="1" spans="1:14">
      <c r="A295" s="129" t="s">
        <v>340</v>
      </c>
      <c r="B295" s="129" t="s">
        <v>326</v>
      </c>
      <c r="C295" s="129" t="s">
        <v>326</v>
      </c>
      <c r="D295" s="125" t="s">
        <v>427</v>
      </c>
      <c r="E295" s="133" t="s">
        <v>342</v>
      </c>
      <c r="F295" s="126">
        <v>468954.24</v>
      </c>
      <c r="G295" s="126">
        <v>468954.24</v>
      </c>
      <c r="H295" s="127"/>
      <c r="I295" s="127">
        <v>468954.24</v>
      </c>
      <c r="J295" s="127"/>
      <c r="K295" s="127"/>
      <c r="L295" s="126"/>
      <c r="M295" s="127"/>
      <c r="N295" s="127"/>
    </row>
    <row r="296" ht="22.8" customHeight="1" spans="1:14">
      <c r="A296" s="129" t="s">
        <v>343</v>
      </c>
      <c r="B296" s="129" t="s">
        <v>344</v>
      </c>
      <c r="C296" s="129" t="s">
        <v>315</v>
      </c>
      <c r="D296" s="125" t="s">
        <v>427</v>
      </c>
      <c r="E296" s="133" t="s">
        <v>351</v>
      </c>
      <c r="F296" s="126">
        <v>234477.12</v>
      </c>
      <c r="G296" s="126">
        <v>234477.12</v>
      </c>
      <c r="H296" s="127"/>
      <c r="I296" s="127">
        <v>234477.12</v>
      </c>
      <c r="J296" s="127"/>
      <c r="K296" s="127"/>
      <c r="L296" s="126"/>
      <c r="M296" s="127"/>
      <c r="N296" s="127"/>
    </row>
    <row r="297" ht="22.8" customHeight="1" spans="1:14">
      <c r="A297" s="129" t="s">
        <v>347</v>
      </c>
      <c r="B297" s="129" t="s">
        <v>315</v>
      </c>
      <c r="C297" s="129" t="s">
        <v>312</v>
      </c>
      <c r="D297" s="125" t="s">
        <v>427</v>
      </c>
      <c r="E297" s="133" t="s">
        <v>349</v>
      </c>
      <c r="F297" s="126">
        <v>351715.68</v>
      </c>
      <c r="G297" s="126">
        <v>351715.68</v>
      </c>
      <c r="H297" s="127"/>
      <c r="I297" s="127"/>
      <c r="J297" s="127">
        <v>351715.68</v>
      </c>
      <c r="K297" s="127"/>
      <c r="L297" s="126"/>
      <c r="M297" s="127"/>
      <c r="N297" s="127"/>
    </row>
    <row r="298" ht="22.8" customHeight="1" spans="1:14">
      <c r="A298" s="120"/>
      <c r="B298" s="120"/>
      <c r="C298" s="120"/>
      <c r="D298" s="124" t="s">
        <v>271</v>
      </c>
      <c r="E298" s="124" t="s">
        <v>272</v>
      </c>
      <c r="F298" s="134">
        <v>9049279.01</v>
      </c>
      <c r="G298" s="134">
        <v>2512639.01</v>
      </c>
      <c r="H298" s="134"/>
      <c r="I298" s="134">
        <v>1465896.96</v>
      </c>
      <c r="J298" s="134">
        <v>687139.2</v>
      </c>
      <c r="K298" s="134">
        <v>359602.85</v>
      </c>
      <c r="L298" s="134">
        <v>6536640</v>
      </c>
      <c r="M298" s="134">
        <v>6536640</v>
      </c>
      <c r="N298" s="134"/>
    </row>
    <row r="299" ht="22.8" customHeight="1" spans="1:14">
      <c r="A299" s="129" t="s">
        <v>311</v>
      </c>
      <c r="B299" s="129" t="s">
        <v>315</v>
      </c>
      <c r="C299" s="129" t="s">
        <v>320</v>
      </c>
      <c r="D299" s="125" t="s">
        <v>428</v>
      </c>
      <c r="E299" s="133" t="s">
        <v>322</v>
      </c>
      <c r="F299" s="126">
        <v>6987861.41</v>
      </c>
      <c r="G299" s="126">
        <v>451221.41</v>
      </c>
      <c r="H299" s="127"/>
      <c r="I299" s="127">
        <v>91618.56</v>
      </c>
      <c r="J299" s="127"/>
      <c r="K299" s="127">
        <v>359602.85</v>
      </c>
      <c r="L299" s="126">
        <v>6536640</v>
      </c>
      <c r="M299" s="127">
        <v>6536640</v>
      </c>
      <c r="N299" s="127"/>
    </row>
    <row r="300" ht="22.8" customHeight="1" spans="1:14">
      <c r="A300" s="129" t="s">
        <v>340</v>
      </c>
      <c r="B300" s="129" t="s">
        <v>326</v>
      </c>
      <c r="C300" s="129" t="s">
        <v>326</v>
      </c>
      <c r="D300" s="125" t="s">
        <v>428</v>
      </c>
      <c r="E300" s="133" t="s">
        <v>342</v>
      </c>
      <c r="F300" s="126">
        <v>916185.6</v>
      </c>
      <c r="G300" s="126">
        <v>916185.6</v>
      </c>
      <c r="H300" s="127"/>
      <c r="I300" s="127">
        <v>916185.6</v>
      </c>
      <c r="J300" s="127"/>
      <c r="K300" s="127"/>
      <c r="L300" s="126"/>
      <c r="M300" s="127"/>
      <c r="N300" s="127"/>
    </row>
    <row r="301" ht="22.8" customHeight="1" spans="1:14">
      <c r="A301" s="129" t="s">
        <v>343</v>
      </c>
      <c r="B301" s="129" t="s">
        <v>344</v>
      </c>
      <c r="C301" s="129" t="s">
        <v>315</v>
      </c>
      <c r="D301" s="125" t="s">
        <v>428</v>
      </c>
      <c r="E301" s="133" t="s">
        <v>351</v>
      </c>
      <c r="F301" s="126">
        <v>458092.8</v>
      </c>
      <c r="G301" s="126">
        <v>458092.8</v>
      </c>
      <c r="H301" s="127"/>
      <c r="I301" s="127">
        <v>458092.8</v>
      </c>
      <c r="J301" s="127"/>
      <c r="K301" s="127"/>
      <c r="L301" s="126"/>
      <c r="M301" s="127"/>
      <c r="N301" s="127"/>
    </row>
    <row r="302" ht="22.8" customHeight="1" spans="1:14">
      <c r="A302" s="129" t="s">
        <v>347</v>
      </c>
      <c r="B302" s="129" t="s">
        <v>315</v>
      </c>
      <c r="C302" s="129" t="s">
        <v>312</v>
      </c>
      <c r="D302" s="125" t="s">
        <v>428</v>
      </c>
      <c r="E302" s="133" t="s">
        <v>349</v>
      </c>
      <c r="F302" s="126">
        <v>687139.2</v>
      </c>
      <c r="G302" s="126">
        <v>687139.2</v>
      </c>
      <c r="H302" s="127"/>
      <c r="I302" s="127"/>
      <c r="J302" s="127">
        <v>687139.2</v>
      </c>
      <c r="K302" s="127"/>
      <c r="L302" s="126"/>
      <c r="M302" s="127"/>
      <c r="N302" s="127"/>
    </row>
    <row r="303" ht="22.8" customHeight="1" spans="1:14">
      <c r="A303" s="120"/>
      <c r="B303" s="120"/>
      <c r="C303" s="120"/>
      <c r="D303" s="124" t="s">
        <v>273</v>
      </c>
      <c r="E303" s="124" t="s">
        <v>274</v>
      </c>
      <c r="F303" s="134">
        <v>2652893.97</v>
      </c>
      <c r="G303" s="134">
        <v>809069.97</v>
      </c>
      <c r="H303" s="134"/>
      <c r="I303" s="134">
        <v>472018.94</v>
      </c>
      <c r="J303" s="134">
        <v>221258.88</v>
      </c>
      <c r="K303" s="134">
        <v>115792.15</v>
      </c>
      <c r="L303" s="134">
        <v>1843824</v>
      </c>
      <c r="M303" s="134">
        <v>1843824</v>
      </c>
      <c r="N303" s="134"/>
    </row>
    <row r="304" ht="22.8" customHeight="1" spans="1:14">
      <c r="A304" s="129" t="s">
        <v>311</v>
      </c>
      <c r="B304" s="129" t="s">
        <v>315</v>
      </c>
      <c r="C304" s="129" t="s">
        <v>315</v>
      </c>
      <c r="D304" s="125" t="s">
        <v>429</v>
      </c>
      <c r="E304" s="133" t="s">
        <v>319</v>
      </c>
      <c r="F304" s="126">
        <v>1989117.33</v>
      </c>
      <c r="G304" s="126">
        <v>145293.33</v>
      </c>
      <c r="H304" s="127"/>
      <c r="I304" s="127">
        <v>29501.18</v>
      </c>
      <c r="J304" s="127"/>
      <c r="K304" s="127">
        <v>115792.15</v>
      </c>
      <c r="L304" s="126">
        <v>1843824</v>
      </c>
      <c r="M304" s="127">
        <v>1843824</v>
      </c>
      <c r="N304" s="127"/>
    </row>
    <row r="305" ht="22.8" customHeight="1" spans="1:14">
      <c r="A305" s="129" t="s">
        <v>340</v>
      </c>
      <c r="B305" s="129" t="s">
        <v>326</v>
      </c>
      <c r="C305" s="129" t="s">
        <v>326</v>
      </c>
      <c r="D305" s="125" t="s">
        <v>429</v>
      </c>
      <c r="E305" s="133" t="s">
        <v>342</v>
      </c>
      <c r="F305" s="126">
        <v>295011.84</v>
      </c>
      <c r="G305" s="126">
        <v>295011.84</v>
      </c>
      <c r="H305" s="127"/>
      <c r="I305" s="127">
        <v>295011.84</v>
      </c>
      <c r="J305" s="127"/>
      <c r="K305" s="127"/>
      <c r="L305" s="126"/>
      <c r="M305" s="127"/>
      <c r="N305" s="127"/>
    </row>
    <row r="306" ht="22.8" customHeight="1" spans="1:14">
      <c r="A306" s="129" t="s">
        <v>343</v>
      </c>
      <c r="B306" s="129" t="s">
        <v>344</v>
      </c>
      <c r="C306" s="129" t="s">
        <v>315</v>
      </c>
      <c r="D306" s="125" t="s">
        <v>429</v>
      </c>
      <c r="E306" s="133" t="s">
        <v>351</v>
      </c>
      <c r="F306" s="126">
        <v>147505.92</v>
      </c>
      <c r="G306" s="126">
        <v>147505.92</v>
      </c>
      <c r="H306" s="127"/>
      <c r="I306" s="127">
        <v>147505.92</v>
      </c>
      <c r="J306" s="127"/>
      <c r="K306" s="127"/>
      <c r="L306" s="126"/>
      <c r="M306" s="127"/>
      <c r="N306" s="127"/>
    </row>
    <row r="307" ht="22.8" customHeight="1" spans="1:14">
      <c r="A307" s="129" t="s">
        <v>347</v>
      </c>
      <c r="B307" s="129" t="s">
        <v>315</v>
      </c>
      <c r="C307" s="129" t="s">
        <v>312</v>
      </c>
      <c r="D307" s="125" t="s">
        <v>429</v>
      </c>
      <c r="E307" s="133" t="s">
        <v>349</v>
      </c>
      <c r="F307" s="126">
        <v>221258.88</v>
      </c>
      <c r="G307" s="126">
        <v>221258.88</v>
      </c>
      <c r="H307" s="127"/>
      <c r="I307" s="127"/>
      <c r="J307" s="127">
        <v>221258.88</v>
      </c>
      <c r="K307" s="127"/>
      <c r="L307" s="126"/>
      <c r="M307" s="127"/>
      <c r="N307" s="127"/>
    </row>
    <row r="308" ht="22.8" customHeight="1" spans="1:14">
      <c r="A308" s="120"/>
      <c r="B308" s="120"/>
      <c r="C308" s="120"/>
      <c r="D308" s="124" t="s">
        <v>275</v>
      </c>
      <c r="E308" s="124" t="s">
        <v>276</v>
      </c>
      <c r="F308" s="134">
        <v>11112312.82</v>
      </c>
      <c r="G308" s="134">
        <v>3388992.82</v>
      </c>
      <c r="H308" s="134"/>
      <c r="I308" s="134">
        <v>1977169.92</v>
      </c>
      <c r="J308" s="134">
        <v>926798.4</v>
      </c>
      <c r="K308" s="134">
        <v>485024.5</v>
      </c>
      <c r="L308" s="134">
        <v>7723320</v>
      </c>
      <c r="M308" s="134">
        <v>7723320</v>
      </c>
      <c r="N308" s="134"/>
    </row>
    <row r="309" ht="22.8" customHeight="1" spans="1:14">
      <c r="A309" s="129" t="s">
        <v>311</v>
      </c>
      <c r="B309" s="129" t="s">
        <v>315</v>
      </c>
      <c r="C309" s="129" t="s">
        <v>315</v>
      </c>
      <c r="D309" s="125" t="s">
        <v>430</v>
      </c>
      <c r="E309" s="133" t="s">
        <v>319</v>
      </c>
      <c r="F309" s="126">
        <v>8331917.62</v>
      </c>
      <c r="G309" s="126">
        <v>608597.62</v>
      </c>
      <c r="H309" s="127"/>
      <c r="I309" s="127">
        <v>123573.12</v>
      </c>
      <c r="J309" s="127"/>
      <c r="K309" s="127">
        <v>485024.5</v>
      </c>
      <c r="L309" s="126">
        <v>7723320</v>
      </c>
      <c r="M309" s="127">
        <v>7723320</v>
      </c>
      <c r="N309" s="127"/>
    </row>
    <row r="310" ht="22.8" customHeight="1" spans="1:14">
      <c r="A310" s="129" t="s">
        <v>340</v>
      </c>
      <c r="B310" s="129" t="s">
        <v>326</v>
      </c>
      <c r="C310" s="129" t="s">
        <v>326</v>
      </c>
      <c r="D310" s="125" t="s">
        <v>430</v>
      </c>
      <c r="E310" s="133" t="s">
        <v>342</v>
      </c>
      <c r="F310" s="126">
        <v>1235731.2</v>
      </c>
      <c r="G310" s="126">
        <v>1235731.2</v>
      </c>
      <c r="H310" s="127"/>
      <c r="I310" s="127">
        <v>1235731.2</v>
      </c>
      <c r="J310" s="127"/>
      <c r="K310" s="127"/>
      <c r="L310" s="126"/>
      <c r="M310" s="127"/>
      <c r="N310" s="127"/>
    </row>
    <row r="311" ht="22.8" customHeight="1" spans="1:14">
      <c r="A311" s="129" t="s">
        <v>343</v>
      </c>
      <c r="B311" s="129" t="s">
        <v>344</v>
      </c>
      <c r="C311" s="129" t="s">
        <v>315</v>
      </c>
      <c r="D311" s="125" t="s">
        <v>430</v>
      </c>
      <c r="E311" s="133" t="s">
        <v>351</v>
      </c>
      <c r="F311" s="126">
        <v>617865.6</v>
      </c>
      <c r="G311" s="126">
        <v>617865.6</v>
      </c>
      <c r="H311" s="127"/>
      <c r="I311" s="127">
        <v>617865.6</v>
      </c>
      <c r="J311" s="127"/>
      <c r="K311" s="127"/>
      <c r="L311" s="126"/>
      <c r="M311" s="127"/>
      <c r="N311" s="127"/>
    </row>
    <row r="312" ht="22.8" customHeight="1" spans="1:14">
      <c r="A312" s="129" t="s">
        <v>347</v>
      </c>
      <c r="B312" s="129" t="s">
        <v>315</v>
      </c>
      <c r="C312" s="129" t="s">
        <v>312</v>
      </c>
      <c r="D312" s="125" t="s">
        <v>430</v>
      </c>
      <c r="E312" s="133" t="s">
        <v>349</v>
      </c>
      <c r="F312" s="126">
        <v>926798.4</v>
      </c>
      <c r="G312" s="126">
        <v>926798.4</v>
      </c>
      <c r="H312" s="127"/>
      <c r="I312" s="127"/>
      <c r="J312" s="127">
        <v>926798.4</v>
      </c>
      <c r="K312" s="127"/>
      <c r="L312" s="126"/>
      <c r="M312" s="127"/>
      <c r="N312" s="127"/>
    </row>
    <row r="313" ht="22.8" customHeight="1" spans="1:14">
      <c r="A313" s="120"/>
      <c r="B313" s="120"/>
      <c r="C313" s="120"/>
      <c r="D313" s="124" t="s">
        <v>277</v>
      </c>
      <c r="E313" s="124" t="s">
        <v>278</v>
      </c>
      <c r="F313" s="134">
        <v>4182640.18</v>
      </c>
      <c r="G313" s="134">
        <v>1196044.18</v>
      </c>
      <c r="H313" s="134"/>
      <c r="I313" s="134">
        <v>697783.3</v>
      </c>
      <c r="J313" s="134">
        <v>327085.92</v>
      </c>
      <c r="K313" s="134">
        <v>171174.96</v>
      </c>
      <c r="L313" s="134">
        <v>2986596</v>
      </c>
      <c r="M313" s="134">
        <v>2986596</v>
      </c>
      <c r="N313" s="134"/>
    </row>
    <row r="314" ht="22.8" customHeight="1" spans="1:14">
      <c r="A314" s="129" t="s">
        <v>311</v>
      </c>
      <c r="B314" s="129" t="s">
        <v>315</v>
      </c>
      <c r="C314" s="129" t="s">
        <v>315</v>
      </c>
      <c r="D314" s="125" t="s">
        <v>431</v>
      </c>
      <c r="E314" s="133" t="s">
        <v>319</v>
      </c>
      <c r="F314" s="126">
        <v>3201382.42</v>
      </c>
      <c r="G314" s="126">
        <v>214786.42</v>
      </c>
      <c r="H314" s="127"/>
      <c r="I314" s="127">
        <v>43611.46</v>
      </c>
      <c r="J314" s="127"/>
      <c r="K314" s="127">
        <v>171174.96</v>
      </c>
      <c r="L314" s="126">
        <v>2986596</v>
      </c>
      <c r="M314" s="127">
        <v>2986596</v>
      </c>
      <c r="N314" s="127"/>
    </row>
    <row r="315" ht="22.8" customHeight="1" spans="1:14">
      <c r="A315" s="129" t="s">
        <v>340</v>
      </c>
      <c r="B315" s="129" t="s">
        <v>326</v>
      </c>
      <c r="C315" s="129" t="s">
        <v>326</v>
      </c>
      <c r="D315" s="125" t="s">
        <v>431</v>
      </c>
      <c r="E315" s="133" t="s">
        <v>342</v>
      </c>
      <c r="F315" s="126">
        <v>436114.56</v>
      </c>
      <c r="G315" s="126">
        <v>436114.56</v>
      </c>
      <c r="H315" s="127"/>
      <c r="I315" s="127">
        <v>436114.56</v>
      </c>
      <c r="J315" s="127"/>
      <c r="K315" s="127"/>
      <c r="L315" s="126"/>
      <c r="M315" s="127"/>
      <c r="N315" s="127"/>
    </row>
    <row r="316" ht="22.8" customHeight="1" spans="1:14">
      <c r="A316" s="129" t="s">
        <v>343</v>
      </c>
      <c r="B316" s="129" t="s">
        <v>344</v>
      </c>
      <c r="C316" s="129" t="s">
        <v>315</v>
      </c>
      <c r="D316" s="125" t="s">
        <v>431</v>
      </c>
      <c r="E316" s="133" t="s">
        <v>351</v>
      </c>
      <c r="F316" s="126">
        <v>218057.28</v>
      </c>
      <c r="G316" s="126">
        <v>218057.28</v>
      </c>
      <c r="H316" s="127"/>
      <c r="I316" s="127">
        <v>218057.28</v>
      </c>
      <c r="J316" s="127"/>
      <c r="K316" s="127"/>
      <c r="L316" s="126"/>
      <c r="M316" s="127"/>
      <c r="N316" s="127"/>
    </row>
    <row r="317" ht="22.8" customHeight="1" spans="1:14">
      <c r="A317" s="129" t="s">
        <v>347</v>
      </c>
      <c r="B317" s="129" t="s">
        <v>315</v>
      </c>
      <c r="C317" s="129" t="s">
        <v>312</v>
      </c>
      <c r="D317" s="125" t="s">
        <v>431</v>
      </c>
      <c r="E317" s="133" t="s">
        <v>349</v>
      </c>
      <c r="F317" s="126">
        <v>327085.92</v>
      </c>
      <c r="G317" s="126">
        <v>327085.92</v>
      </c>
      <c r="H317" s="127"/>
      <c r="I317" s="127"/>
      <c r="J317" s="127">
        <v>327085.92</v>
      </c>
      <c r="K317" s="127"/>
      <c r="L317" s="126"/>
      <c r="M317" s="127"/>
      <c r="N317" s="127"/>
    </row>
    <row r="318" ht="22.8" customHeight="1" spans="1:14">
      <c r="A318" s="120"/>
      <c r="B318" s="120"/>
      <c r="C318" s="120"/>
      <c r="D318" s="124" t="s">
        <v>279</v>
      </c>
      <c r="E318" s="124" t="s">
        <v>280</v>
      </c>
      <c r="F318" s="134">
        <v>8289155.9</v>
      </c>
      <c r="G318" s="134">
        <v>2295311.9</v>
      </c>
      <c r="H318" s="134"/>
      <c r="I318" s="134">
        <v>1339106.3</v>
      </c>
      <c r="J318" s="134">
        <v>627706.08</v>
      </c>
      <c r="K318" s="134">
        <v>328499.52</v>
      </c>
      <c r="L318" s="134">
        <v>5993844</v>
      </c>
      <c r="M318" s="134">
        <v>5993844</v>
      </c>
      <c r="N318" s="134"/>
    </row>
    <row r="319" ht="22.8" customHeight="1" spans="1:14">
      <c r="A319" s="129" t="s">
        <v>311</v>
      </c>
      <c r="B319" s="129" t="s">
        <v>315</v>
      </c>
      <c r="C319" s="129" t="s">
        <v>315</v>
      </c>
      <c r="D319" s="125" t="s">
        <v>432</v>
      </c>
      <c r="E319" s="133" t="s">
        <v>319</v>
      </c>
      <c r="F319" s="126">
        <v>6406037.66</v>
      </c>
      <c r="G319" s="126">
        <v>412193.66</v>
      </c>
      <c r="H319" s="127"/>
      <c r="I319" s="127">
        <v>83694.14</v>
      </c>
      <c r="J319" s="127"/>
      <c r="K319" s="127">
        <v>328499.52</v>
      </c>
      <c r="L319" s="126">
        <v>5993844</v>
      </c>
      <c r="M319" s="127">
        <v>5993844</v>
      </c>
      <c r="N319" s="127"/>
    </row>
    <row r="320" ht="22.8" customHeight="1" spans="1:14">
      <c r="A320" s="129" t="s">
        <v>340</v>
      </c>
      <c r="B320" s="129" t="s">
        <v>326</v>
      </c>
      <c r="C320" s="129" t="s">
        <v>326</v>
      </c>
      <c r="D320" s="125" t="s">
        <v>432</v>
      </c>
      <c r="E320" s="133" t="s">
        <v>342</v>
      </c>
      <c r="F320" s="126">
        <v>836941.44</v>
      </c>
      <c r="G320" s="126">
        <v>836941.44</v>
      </c>
      <c r="H320" s="127"/>
      <c r="I320" s="127">
        <v>836941.44</v>
      </c>
      <c r="J320" s="127"/>
      <c r="K320" s="127"/>
      <c r="L320" s="126"/>
      <c r="M320" s="127"/>
      <c r="N320" s="127"/>
    </row>
    <row r="321" ht="22.8" customHeight="1" spans="1:14">
      <c r="A321" s="129" t="s">
        <v>343</v>
      </c>
      <c r="B321" s="129" t="s">
        <v>344</v>
      </c>
      <c r="C321" s="129" t="s">
        <v>315</v>
      </c>
      <c r="D321" s="125" t="s">
        <v>432</v>
      </c>
      <c r="E321" s="133" t="s">
        <v>351</v>
      </c>
      <c r="F321" s="126">
        <v>418470.72</v>
      </c>
      <c r="G321" s="126">
        <v>418470.72</v>
      </c>
      <c r="H321" s="127"/>
      <c r="I321" s="127">
        <v>418470.72</v>
      </c>
      <c r="J321" s="127"/>
      <c r="K321" s="127"/>
      <c r="L321" s="126"/>
      <c r="M321" s="127"/>
      <c r="N321" s="127"/>
    </row>
    <row r="322" ht="22.8" customHeight="1" spans="1:14">
      <c r="A322" s="129" t="s">
        <v>347</v>
      </c>
      <c r="B322" s="129" t="s">
        <v>315</v>
      </c>
      <c r="C322" s="129" t="s">
        <v>312</v>
      </c>
      <c r="D322" s="125" t="s">
        <v>432</v>
      </c>
      <c r="E322" s="133" t="s">
        <v>349</v>
      </c>
      <c r="F322" s="126">
        <v>627706.08</v>
      </c>
      <c r="G322" s="126">
        <v>627706.08</v>
      </c>
      <c r="H322" s="127"/>
      <c r="I322" s="127"/>
      <c r="J322" s="127">
        <v>627706.08</v>
      </c>
      <c r="K322" s="127"/>
      <c r="L322" s="126"/>
      <c r="M322" s="127"/>
      <c r="N322" s="127"/>
    </row>
    <row r="323" ht="22.8" customHeight="1" spans="1:14">
      <c r="A323" s="120"/>
      <c r="B323" s="120"/>
      <c r="C323" s="120"/>
      <c r="D323" s="124" t="s">
        <v>281</v>
      </c>
      <c r="E323" s="124" t="s">
        <v>282</v>
      </c>
      <c r="F323" s="134">
        <v>4804152.89</v>
      </c>
      <c r="G323" s="134">
        <v>1251132.89</v>
      </c>
      <c r="H323" s="134"/>
      <c r="I323" s="134">
        <v>729922.56</v>
      </c>
      <c r="J323" s="134">
        <v>342151.2</v>
      </c>
      <c r="K323" s="134">
        <v>179059.13</v>
      </c>
      <c r="L323" s="134">
        <v>3553020</v>
      </c>
      <c r="M323" s="134">
        <v>3553020</v>
      </c>
      <c r="N323" s="134"/>
    </row>
    <row r="324" ht="22.8" customHeight="1" spans="1:14">
      <c r="A324" s="129" t="s">
        <v>311</v>
      </c>
      <c r="B324" s="129" t="s">
        <v>315</v>
      </c>
      <c r="C324" s="129" t="s">
        <v>320</v>
      </c>
      <c r="D324" s="125" t="s">
        <v>433</v>
      </c>
      <c r="E324" s="133" t="s">
        <v>322</v>
      </c>
      <c r="F324" s="126">
        <v>3777699.29</v>
      </c>
      <c r="G324" s="126">
        <v>224679.29</v>
      </c>
      <c r="H324" s="127"/>
      <c r="I324" s="127">
        <v>45620.16</v>
      </c>
      <c r="J324" s="127"/>
      <c r="K324" s="127">
        <v>179059.13</v>
      </c>
      <c r="L324" s="126">
        <v>3553020</v>
      </c>
      <c r="M324" s="127">
        <v>3553020</v>
      </c>
      <c r="N324" s="127"/>
    </row>
    <row r="325" ht="22.8" customHeight="1" spans="1:14">
      <c r="A325" s="129" t="s">
        <v>340</v>
      </c>
      <c r="B325" s="129" t="s">
        <v>326</v>
      </c>
      <c r="C325" s="129" t="s">
        <v>326</v>
      </c>
      <c r="D325" s="125" t="s">
        <v>433</v>
      </c>
      <c r="E325" s="133" t="s">
        <v>342</v>
      </c>
      <c r="F325" s="126">
        <v>456201.6</v>
      </c>
      <c r="G325" s="126">
        <v>456201.6</v>
      </c>
      <c r="H325" s="127"/>
      <c r="I325" s="127">
        <v>456201.6</v>
      </c>
      <c r="J325" s="127"/>
      <c r="K325" s="127"/>
      <c r="L325" s="126"/>
      <c r="M325" s="127"/>
      <c r="N325" s="127"/>
    </row>
    <row r="326" ht="22.8" customHeight="1" spans="1:14">
      <c r="A326" s="129" t="s">
        <v>343</v>
      </c>
      <c r="B326" s="129" t="s">
        <v>344</v>
      </c>
      <c r="C326" s="129" t="s">
        <v>315</v>
      </c>
      <c r="D326" s="125" t="s">
        <v>433</v>
      </c>
      <c r="E326" s="133" t="s">
        <v>351</v>
      </c>
      <c r="F326" s="126">
        <v>228100.8</v>
      </c>
      <c r="G326" s="126">
        <v>228100.8</v>
      </c>
      <c r="H326" s="127"/>
      <c r="I326" s="127">
        <v>228100.8</v>
      </c>
      <c r="J326" s="127"/>
      <c r="K326" s="127"/>
      <c r="L326" s="126"/>
      <c r="M326" s="127"/>
      <c r="N326" s="127"/>
    </row>
    <row r="327" ht="22.8" customHeight="1" spans="1:14">
      <c r="A327" s="129" t="s">
        <v>347</v>
      </c>
      <c r="B327" s="129" t="s">
        <v>315</v>
      </c>
      <c r="C327" s="129" t="s">
        <v>312</v>
      </c>
      <c r="D327" s="125" t="s">
        <v>433</v>
      </c>
      <c r="E327" s="133" t="s">
        <v>349</v>
      </c>
      <c r="F327" s="126">
        <v>342151.2</v>
      </c>
      <c r="G327" s="126">
        <v>342151.2</v>
      </c>
      <c r="H327" s="127"/>
      <c r="I327" s="127"/>
      <c r="J327" s="127">
        <v>342151.2</v>
      </c>
      <c r="K327" s="127"/>
      <c r="L327" s="126"/>
      <c r="M327" s="127"/>
      <c r="N327" s="127"/>
    </row>
    <row r="328" ht="22.8" customHeight="1" spans="1:14">
      <c r="A328" s="120"/>
      <c r="B328" s="120"/>
      <c r="C328" s="120"/>
      <c r="D328" s="124" t="s">
        <v>283</v>
      </c>
      <c r="E328" s="124" t="s">
        <v>284</v>
      </c>
      <c r="F328" s="134">
        <v>7826731.1</v>
      </c>
      <c r="G328" s="134">
        <v>2171923.1</v>
      </c>
      <c r="H328" s="134"/>
      <c r="I328" s="134">
        <v>1267120.13</v>
      </c>
      <c r="J328" s="134">
        <v>593962.56</v>
      </c>
      <c r="K328" s="134">
        <v>310840.41</v>
      </c>
      <c r="L328" s="134">
        <v>5654808</v>
      </c>
      <c r="M328" s="134">
        <v>5654808</v>
      </c>
      <c r="N328" s="134"/>
    </row>
    <row r="329" ht="22.8" customHeight="1" spans="1:14">
      <c r="A329" s="129" t="s">
        <v>311</v>
      </c>
      <c r="B329" s="129" t="s">
        <v>315</v>
      </c>
      <c r="C329" s="129" t="s">
        <v>320</v>
      </c>
      <c r="D329" s="125" t="s">
        <v>434</v>
      </c>
      <c r="E329" s="133" t="s">
        <v>322</v>
      </c>
      <c r="F329" s="126">
        <v>6044843.42</v>
      </c>
      <c r="G329" s="126">
        <v>390035.42</v>
      </c>
      <c r="H329" s="127"/>
      <c r="I329" s="127">
        <v>79195.01</v>
      </c>
      <c r="J329" s="127"/>
      <c r="K329" s="127">
        <v>310840.41</v>
      </c>
      <c r="L329" s="126">
        <v>5654808</v>
      </c>
      <c r="M329" s="127">
        <v>5654808</v>
      </c>
      <c r="N329" s="127"/>
    </row>
    <row r="330" ht="22.8" customHeight="1" spans="1:14">
      <c r="A330" s="129" t="s">
        <v>340</v>
      </c>
      <c r="B330" s="129" t="s">
        <v>326</v>
      </c>
      <c r="C330" s="129" t="s">
        <v>326</v>
      </c>
      <c r="D330" s="125" t="s">
        <v>434</v>
      </c>
      <c r="E330" s="133" t="s">
        <v>342</v>
      </c>
      <c r="F330" s="126">
        <v>791950.08</v>
      </c>
      <c r="G330" s="126">
        <v>791950.08</v>
      </c>
      <c r="H330" s="127"/>
      <c r="I330" s="127">
        <v>791950.08</v>
      </c>
      <c r="J330" s="127"/>
      <c r="K330" s="127"/>
      <c r="L330" s="126"/>
      <c r="M330" s="127"/>
      <c r="N330" s="127"/>
    </row>
    <row r="331" ht="22.8" customHeight="1" spans="1:14">
      <c r="A331" s="129" t="s">
        <v>343</v>
      </c>
      <c r="B331" s="129" t="s">
        <v>344</v>
      </c>
      <c r="C331" s="129" t="s">
        <v>315</v>
      </c>
      <c r="D331" s="125" t="s">
        <v>434</v>
      </c>
      <c r="E331" s="133" t="s">
        <v>351</v>
      </c>
      <c r="F331" s="126">
        <v>395975.04</v>
      </c>
      <c r="G331" s="126">
        <v>395975.04</v>
      </c>
      <c r="H331" s="127"/>
      <c r="I331" s="127">
        <v>395975.04</v>
      </c>
      <c r="J331" s="127"/>
      <c r="K331" s="127"/>
      <c r="L331" s="126"/>
      <c r="M331" s="127"/>
      <c r="N331" s="127"/>
    </row>
    <row r="332" ht="22.8" customHeight="1" spans="1:14">
      <c r="A332" s="129" t="s">
        <v>347</v>
      </c>
      <c r="B332" s="129" t="s">
        <v>315</v>
      </c>
      <c r="C332" s="129" t="s">
        <v>312</v>
      </c>
      <c r="D332" s="125" t="s">
        <v>434</v>
      </c>
      <c r="E332" s="133" t="s">
        <v>349</v>
      </c>
      <c r="F332" s="126">
        <v>593962.56</v>
      </c>
      <c r="G332" s="126">
        <v>593962.56</v>
      </c>
      <c r="H332" s="127"/>
      <c r="I332" s="127"/>
      <c r="J332" s="127">
        <v>593962.56</v>
      </c>
      <c r="K332" s="127"/>
      <c r="L332" s="126"/>
      <c r="M332" s="127"/>
      <c r="N332" s="127"/>
    </row>
    <row r="333" ht="22.8" customHeight="1" spans="1:14">
      <c r="A333" s="120"/>
      <c r="B333" s="120"/>
      <c r="C333" s="120"/>
      <c r="D333" s="124" t="s">
        <v>285</v>
      </c>
      <c r="E333" s="124" t="s">
        <v>286</v>
      </c>
      <c r="F333" s="134">
        <v>3738275.82</v>
      </c>
      <c r="G333" s="134">
        <v>979643.82</v>
      </c>
      <c r="H333" s="134"/>
      <c r="I333" s="134">
        <v>571533.31</v>
      </c>
      <c r="J333" s="134">
        <v>267906.24</v>
      </c>
      <c r="K333" s="134">
        <v>140204.27</v>
      </c>
      <c r="L333" s="134">
        <v>2758632</v>
      </c>
      <c r="M333" s="134">
        <v>2758632</v>
      </c>
      <c r="N333" s="134"/>
    </row>
    <row r="334" ht="22.8" customHeight="1" spans="1:14">
      <c r="A334" s="129" t="s">
        <v>311</v>
      </c>
      <c r="B334" s="129" t="s">
        <v>315</v>
      </c>
      <c r="C334" s="129" t="s">
        <v>315</v>
      </c>
      <c r="D334" s="125" t="s">
        <v>435</v>
      </c>
      <c r="E334" s="133" t="s">
        <v>319</v>
      </c>
      <c r="F334" s="126">
        <v>2934557.1</v>
      </c>
      <c r="G334" s="126">
        <v>175925.1</v>
      </c>
      <c r="H334" s="127"/>
      <c r="I334" s="127">
        <v>35720.83</v>
      </c>
      <c r="J334" s="127"/>
      <c r="K334" s="127">
        <v>140204.27</v>
      </c>
      <c r="L334" s="126">
        <v>2758632</v>
      </c>
      <c r="M334" s="127">
        <v>2758632</v>
      </c>
      <c r="N334" s="127"/>
    </row>
    <row r="335" ht="22.8" customHeight="1" spans="1:14">
      <c r="A335" s="129" t="s">
        <v>340</v>
      </c>
      <c r="B335" s="129" t="s">
        <v>326</v>
      </c>
      <c r="C335" s="129" t="s">
        <v>326</v>
      </c>
      <c r="D335" s="125" t="s">
        <v>435</v>
      </c>
      <c r="E335" s="133" t="s">
        <v>342</v>
      </c>
      <c r="F335" s="126">
        <v>357208.32</v>
      </c>
      <c r="G335" s="126">
        <v>357208.32</v>
      </c>
      <c r="H335" s="127"/>
      <c r="I335" s="127">
        <v>357208.32</v>
      </c>
      <c r="J335" s="127"/>
      <c r="K335" s="127"/>
      <c r="L335" s="126"/>
      <c r="M335" s="127"/>
      <c r="N335" s="127"/>
    </row>
    <row r="336" ht="22.8" customHeight="1" spans="1:14">
      <c r="A336" s="129" t="s">
        <v>343</v>
      </c>
      <c r="B336" s="129" t="s">
        <v>344</v>
      </c>
      <c r="C336" s="129" t="s">
        <v>315</v>
      </c>
      <c r="D336" s="125" t="s">
        <v>435</v>
      </c>
      <c r="E336" s="133" t="s">
        <v>351</v>
      </c>
      <c r="F336" s="126">
        <v>178604.16</v>
      </c>
      <c r="G336" s="126">
        <v>178604.16</v>
      </c>
      <c r="H336" s="127"/>
      <c r="I336" s="127">
        <v>178604.16</v>
      </c>
      <c r="J336" s="127"/>
      <c r="K336" s="127"/>
      <c r="L336" s="126"/>
      <c r="M336" s="127"/>
      <c r="N336" s="127"/>
    </row>
    <row r="337" ht="22.8" customHeight="1" spans="1:14">
      <c r="A337" s="129" t="s">
        <v>347</v>
      </c>
      <c r="B337" s="129" t="s">
        <v>315</v>
      </c>
      <c r="C337" s="129" t="s">
        <v>312</v>
      </c>
      <c r="D337" s="125" t="s">
        <v>435</v>
      </c>
      <c r="E337" s="133" t="s">
        <v>349</v>
      </c>
      <c r="F337" s="126">
        <v>267906.24</v>
      </c>
      <c r="G337" s="126">
        <v>267906.24</v>
      </c>
      <c r="H337" s="127"/>
      <c r="I337" s="127"/>
      <c r="J337" s="127">
        <v>267906.24</v>
      </c>
      <c r="K337" s="127"/>
      <c r="L337" s="126"/>
      <c r="M337" s="127"/>
      <c r="N337" s="127"/>
    </row>
    <row r="338" ht="22.8" customHeight="1" spans="1:14">
      <c r="A338" s="120"/>
      <c r="B338" s="120"/>
      <c r="C338" s="120"/>
      <c r="D338" s="124" t="s">
        <v>287</v>
      </c>
      <c r="E338" s="124" t="s">
        <v>288</v>
      </c>
      <c r="F338" s="134">
        <v>9747664.07</v>
      </c>
      <c r="G338" s="134">
        <v>2646580.07</v>
      </c>
      <c r="H338" s="134"/>
      <c r="I338" s="134">
        <v>1544039.42</v>
      </c>
      <c r="J338" s="134">
        <v>723768.48</v>
      </c>
      <c r="K338" s="134">
        <v>378772.17</v>
      </c>
      <c r="L338" s="134">
        <v>7101084</v>
      </c>
      <c r="M338" s="134">
        <v>7101084</v>
      </c>
      <c r="N338" s="134"/>
    </row>
    <row r="339" ht="22.8" customHeight="1" spans="1:14">
      <c r="A339" s="129" t="s">
        <v>311</v>
      </c>
      <c r="B339" s="129" t="s">
        <v>315</v>
      </c>
      <c r="C339" s="129" t="s">
        <v>320</v>
      </c>
      <c r="D339" s="125" t="s">
        <v>436</v>
      </c>
      <c r="E339" s="133" t="s">
        <v>322</v>
      </c>
      <c r="F339" s="126">
        <v>7576358.63</v>
      </c>
      <c r="G339" s="126">
        <v>475274.63</v>
      </c>
      <c r="H339" s="127"/>
      <c r="I339" s="127">
        <v>96502.46</v>
      </c>
      <c r="J339" s="127"/>
      <c r="K339" s="127">
        <v>378772.17</v>
      </c>
      <c r="L339" s="126">
        <v>7101084</v>
      </c>
      <c r="M339" s="127">
        <v>7101084</v>
      </c>
      <c r="N339" s="127"/>
    </row>
    <row r="340" ht="22.8" customHeight="1" spans="1:14">
      <c r="A340" s="129" t="s">
        <v>340</v>
      </c>
      <c r="B340" s="129" t="s">
        <v>326</v>
      </c>
      <c r="C340" s="129" t="s">
        <v>326</v>
      </c>
      <c r="D340" s="125" t="s">
        <v>436</v>
      </c>
      <c r="E340" s="133" t="s">
        <v>342</v>
      </c>
      <c r="F340" s="126">
        <v>965024.64</v>
      </c>
      <c r="G340" s="126">
        <v>965024.64</v>
      </c>
      <c r="H340" s="127"/>
      <c r="I340" s="127">
        <v>965024.64</v>
      </c>
      <c r="J340" s="127"/>
      <c r="K340" s="127"/>
      <c r="L340" s="126"/>
      <c r="M340" s="127"/>
      <c r="N340" s="127"/>
    </row>
    <row r="341" ht="22.8" customHeight="1" spans="1:14">
      <c r="A341" s="129" t="s">
        <v>343</v>
      </c>
      <c r="B341" s="129" t="s">
        <v>344</v>
      </c>
      <c r="C341" s="129" t="s">
        <v>315</v>
      </c>
      <c r="D341" s="125" t="s">
        <v>436</v>
      </c>
      <c r="E341" s="133" t="s">
        <v>351</v>
      </c>
      <c r="F341" s="126">
        <v>482512.32</v>
      </c>
      <c r="G341" s="126">
        <v>482512.32</v>
      </c>
      <c r="H341" s="127"/>
      <c r="I341" s="127">
        <v>482512.32</v>
      </c>
      <c r="J341" s="127"/>
      <c r="K341" s="127"/>
      <c r="L341" s="126"/>
      <c r="M341" s="127"/>
      <c r="N341" s="127"/>
    </row>
    <row r="342" ht="22.8" customHeight="1" spans="1:14">
      <c r="A342" s="129" t="s">
        <v>347</v>
      </c>
      <c r="B342" s="129" t="s">
        <v>315</v>
      </c>
      <c r="C342" s="129" t="s">
        <v>312</v>
      </c>
      <c r="D342" s="125" t="s">
        <v>436</v>
      </c>
      <c r="E342" s="133" t="s">
        <v>349</v>
      </c>
      <c r="F342" s="126">
        <v>723768.48</v>
      </c>
      <c r="G342" s="126">
        <v>723768.48</v>
      </c>
      <c r="H342" s="127"/>
      <c r="I342" s="127"/>
      <c r="J342" s="127">
        <v>723768.48</v>
      </c>
      <c r="K342" s="127"/>
      <c r="L342" s="126"/>
      <c r="M342" s="127"/>
      <c r="N342" s="127"/>
    </row>
    <row r="343" ht="22.8" customHeight="1" spans="1:14">
      <c r="A343" s="120"/>
      <c r="B343" s="120"/>
      <c r="C343" s="120"/>
      <c r="D343" s="124" t="s">
        <v>289</v>
      </c>
      <c r="E343" s="124" t="s">
        <v>290</v>
      </c>
      <c r="F343" s="134">
        <v>12206295.76</v>
      </c>
      <c r="G343" s="134">
        <v>3722631.76</v>
      </c>
      <c r="H343" s="134"/>
      <c r="I343" s="134">
        <v>2171817.98</v>
      </c>
      <c r="J343" s="134">
        <v>1018039.68</v>
      </c>
      <c r="K343" s="134">
        <v>532774.1</v>
      </c>
      <c r="L343" s="134">
        <v>8483664</v>
      </c>
      <c r="M343" s="134">
        <v>8483664</v>
      </c>
      <c r="N343" s="134"/>
    </row>
    <row r="344" ht="22.8" customHeight="1" spans="1:14">
      <c r="A344" s="129" t="s">
        <v>311</v>
      </c>
      <c r="B344" s="129" t="s">
        <v>315</v>
      </c>
      <c r="C344" s="129" t="s">
        <v>315</v>
      </c>
      <c r="D344" s="125" t="s">
        <v>437</v>
      </c>
      <c r="E344" s="133" t="s">
        <v>319</v>
      </c>
      <c r="F344" s="126">
        <v>9152176.72</v>
      </c>
      <c r="G344" s="126">
        <v>668512.72</v>
      </c>
      <c r="H344" s="127"/>
      <c r="I344" s="127">
        <v>135738.62</v>
      </c>
      <c r="J344" s="127"/>
      <c r="K344" s="127">
        <v>532774.1</v>
      </c>
      <c r="L344" s="126">
        <v>8483664</v>
      </c>
      <c r="M344" s="127">
        <v>8483664</v>
      </c>
      <c r="N344" s="127"/>
    </row>
    <row r="345" ht="22.8" customHeight="1" spans="1:14">
      <c r="A345" s="129" t="s">
        <v>340</v>
      </c>
      <c r="B345" s="129" t="s">
        <v>326</v>
      </c>
      <c r="C345" s="129" t="s">
        <v>326</v>
      </c>
      <c r="D345" s="125" t="s">
        <v>437</v>
      </c>
      <c r="E345" s="133" t="s">
        <v>342</v>
      </c>
      <c r="F345" s="126">
        <v>1357386.24</v>
      </c>
      <c r="G345" s="126">
        <v>1357386.24</v>
      </c>
      <c r="H345" s="127"/>
      <c r="I345" s="127">
        <v>1357386.24</v>
      </c>
      <c r="J345" s="127"/>
      <c r="K345" s="127"/>
      <c r="L345" s="126"/>
      <c r="M345" s="127"/>
      <c r="N345" s="127"/>
    </row>
    <row r="346" ht="22.8" customHeight="1" spans="1:14">
      <c r="A346" s="129" t="s">
        <v>343</v>
      </c>
      <c r="B346" s="129" t="s">
        <v>344</v>
      </c>
      <c r="C346" s="129" t="s">
        <v>315</v>
      </c>
      <c r="D346" s="125" t="s">
        <v>437</v>
      </c>
      <c r="E346" s="133" t="s">
        <v>351</v>
      </c>
      <c r="F346" s="126">
        <v>678693.12</v>
      </c>
      <c r="G346" s="126">
        <v>678693.12</v>
      </c>
      <c r="H346" s="127"/>
      <c r="I346" s="127">
        <v>678693.12</v>
      </c>
      <c r="J346" s="127"/>
      <c r="K346" s="127"/>
      <c r="L346" s="126"/>
      <c r="M346" s="127"/>
      <c r="N346" s="127"/>
    </row>
    <row r="347" ht="22.8" customHeight="1" spans="1:14">
      <c r="A347" s="129" t="s">
        <v>347</v>
      </c>
      <c r="B347" s="129" t="s">
        <v>315</v>
      </c>
      <c r="C347" s="129" t="s">
        <v>312</v>
      </c>
      <c r="D347" s="125" t="s">
        <v>437</v>
      </c>
      <c r="E347" s="133" t="s">
        <v>349</v>
      </c>
      <c r="F347" s="126">
        <v>1018039.68</v>
      </c>
      <c r="G347" s="126">
        <v>1018039.68</v>
      </c>
      <c r="H347" s="127"/>
      <c r="I347" s="127"/>
      <c r="J347" s="127">
        <v>1018039.68</v>
      </c>
      <c r="K347" s="127"/>
      <c r="L347" s="126"/>
      <c r="M347" s="127"/>
      <c r="N347" s="127"/>
    </row>
    <row r="348" ht="22.8" customHeight="1" spans="1:14">
      <c r="A348" s="120"/>
      <c r="B348" s="120"/>
      <c r="C348" s="120"/>
      <c r="D348" s="124" t="s">
        <v>291</v>
      </c>
      <c r="E348" s="124" t="s">
        <v>292</v>
      </c>
      <c r="F348" s="134">
        <v>2534481.54</v>
      </c>
      <c r="G348" s="134">
        <v>646989.54</v>
      </c>
      <c r="H348" s="134"/>
      <c r="I348" s="134">
        <v>377459.71</v>
      </c>
      <c r="J348" s="134">
        <v>176934.24</v>
      </c>
      <c r="K348" s="134">
        <v>92595.59</v>
      </c>
      <c r="L348" s="134">
        <v>1887492</v>
      </c>
      <c r="M348" s="134">
        <v>1887492</v>
      </c>
      <c r="N348" s="134"/>
    </row>
    <row r="349" ht="22.8" customHeight="1" spans="1:14">
      <c r="A349" s="129" t="s">
        <v>311</v>
      </c>
      <c r="B349" s="129" t="s">
        <v>315</v>
      </c>
      <c r="C349" s="129" t="s">
        <v>315</v>
      </c>
      <c r="D349" s="125" t="s">
        <v>438</v>
      </c>
      <c r="E349" s="133" t="s">
        <v>319</v>
      </c>
      <c r="F349" s="126">
        <v>2003678.82</v>
      </c>
      <c r="G349" s="126">
        <v>116186.82</v>
      </c>
      <c r="H349" s="127"/>
      <c r="I349" s="127">
        <v>23591.23</v>
      </c>
      <c r="J349" s="127"/>
      <c r="K349" s="127">
        <v>92595.59</v>
      </c>
      <c r="L349" s="126">
        <v>1887492</v>
      </c>
      <c r="M349" s="127">
        <v>1887492</v>
      </c>
      <c r="N349" s="127"/>
    </row>
    <row r="350" ht="22.8" customHeight="1" spans="1:14">
      <c r="A350" s="129" t="s">
        <v>340</v>
      </c>
      <c r="B350" s="129" t="s">
        <v>326</v>
      </c>
      <c r="C350" s="129" t="s">
        <v>326</v>
      </c>
      <c r="D350" s="125" t="s">
        <v>438</v>
      </c>
      <c r="E350" s="133" t="s">
        <v>342</v>
      </c>
      <c r="F350" s="126">
        <v>235912.32</v>
      </c>
      <c r="G350" s="126">
        <v>235912.32</v>
      </c>
      <c r="H350" s="127"/>
      <c r="I350" s="127">
        <v>235912.32</v>
      </c>
      <c r="J350" s="127"/>
      <c r="K350" s="127"/>
      <c r="L350" s="126"/>
      <c r="M350" s="127"/>
      <c r="N350" s="127"/>
    </row>
    <row r="351" ht="22.8" customHeight="1" spans="1:14">
      <c r="A351" s="129" t="s">
        <v>343</v>
      </c>
      <c r="B351" s="129" t="s">
        <v>344</v>
      </c>
      <c r="C351" s="129" t="s">
        <v>315</v>
      </c>
      <c r="D351" s="125" t="s">
        <v>438</v>
      </c>
      <c r="E351" s="133" t="s">
        <v>351</v>
      </c>
      <c r="F351" s="126">
        <v>117956.16</v>
      </c>
      <c r="G351" s="126">
        <v>117956.16</v>
      </c>
      <c r="H351" s="127"/>
      <c r="I351" s="127">
        <v>117956.16</v>
      </c>
      <c r="J351" s="127"/>
      <c r="K351" s="127"/>
      <c r="L351" s="126"/>
      <c r="M351" s="127"/>
      <c r="N351" s="127"/>
    </row>
    <row r="352" ht="22.8" customHeight="1" spans="1:14">
      <c r="A352" s="129" t="s">
        <v>347</v>
      </c>
      <c r="B352" s="129" t="s">
        <v>315</v>
      </c>
      <c r="C352" s="129" t="s">
        <v>312</v>
      </c>
      <c r="D352" s="125" t="s">
        <v>438</v>
      </c>
      <c r="E352" s="133" t="s">
        <v>349</v>
      </c>
      <c r="F352" s="126">
        <v>176934.24</v>
      </c>
      <c r="G352" s="126">
        <v>176934.24</v>
      </c>
      <c r="H352" s="127"/>
      <c r="I352" s="127"/>
      <c r="J352" s="127">
        <v>176934.24</v>
      </c>
      <c r="K352" s="127"/>
      <c r="L352" s="126"/>
      <c r="M352" s="127"/>
      <c r="N352" s="127"/>
    </row>
    <row r="353" ht="22.8" customHeight="1" spans="1:14">
      <c r="A353" s="120"/>
      <c r="B353" s="120"/>
      <c r="C353" s="120"/>
      <c r="D353" s="124" t="s">
        <v>293</v>
      </c>
      <c r="E353" s="124" t="s">
        <v>294</v>
      </c>
      <c r="F353" s="134">
        <v>2971354.98</v>
      </c>
      <c r="G353" s="134">
        <v>762658.98</v>
      </c>
      <c r="H353" s="134"/>
      <c r="I353" s="134">
        <v>444942.34</v>
      </c>
      <c r="J353" s="134">
        <v>208566.72</v>
      </c>
      <c r="K353" s="134">
        <v>109149.92</v>
      </c>
      <c r="L353" s="134">
        <v>2208696</v>
      </c>
      <c r="M353" s="134">
        <v>2208696</v>
      </c>
      <c r="N353" s="134"/>
    </row>
    <row r="354" ht="22.8" customHeight="1" spans="1:14">
      <c r="A354" s="129" t="s">
        <v>311</v>
      </c>
      <c r="B354" s="129" t="s">
        <v>315</v>
      </c>
      <c r="C354" s="129" t="s">
        <v>315</v>
      </c>
      <c r="D354" s="125" t="s">
        <v>439</v>
      </c>
      <c r="E354" s="133" t="s">
        <v>319</v>
      </c>
      <c r="F354" s="126">
        <v>2345654.82</v>
      </c>
      <c r="G354" s="126">
        <v>136958.82</v>
      </c>
      <c r="H354" s="127"/>
      <c r="I354" s="127">
        <v>27808.9</v>
      </c>
      <c r="J354" s="127"/>
      <c r="K354" s="127">
        <v>109149.92</v>
      </c>
      <c r="L354" s="126">
        <v>2208696</v>
      </c>
      <c r="M354" s="127">
        <v>2208696</v>
      </c>
      <c r="N354" s="127"/>
    </row>
    <row r="355" ht="22.8" customHeight="1" spans="1:14">
      <c r="A355" s="129" t="s">
        <v>340</v>
      </c>
      <c r="B355" s="129" t="s">
        <v>326</v>
      </c>
      <c r="C355" s="129" t="s">
        <v>326</v>
      </c>
      <c r="D355" s="125" t="s">
        <v>439</v>
      </c>
      <c r="E355" s="133" t="s">
        <v>342</v>
      </c>
      <c r="F355" s="126">
        <v>278088.96</v>
      </c>
      <c r="G355" s="126">
        <v>278088.96</v>
      </c>
      <c r="H355" s="127"/>
      <c r="I355" s="127">
        <v>278088.96</v>
      </c>
      <c r="J355" s="127"/>
      <c r="K355" s="127"/>
      <c r="L355" s="126"/>
      <c r="M355" s="127"/>
      <c r="N355" s="127"/>
    </row>
    <row r="356" ht="22.8" customHeight="1" spans="1:14">
      <c r="A356" s="129" t="s">
        <v>343</v>
      </c>
      <c r="B356" s="129" t="s">
        <v>344</v>
      </c>
      <c r="C356" s="129" t="s">
        <v>315</v>
      </c>
      <c r="D356" s="125" t="s">
        <v>439</v>
      </c>
      <c r="E356" s="133" t="s">
        <v>351</v>
      </c>
      <c r="F356" s="126">
        <v>139044.48</v>
      </c>
      <c r="G356" s="126">
        <v>139044.48</v>
      </c>
      <c r="H356" s="127"/>
      <c r="I356" s="127">
        <v>139044.48</v>
      </c>
      <c r="J356" s="127"/>
      <c r="K356" s="127"/>
      <c r="L356" s="126"/>
      <c r="M356" s="127"/>
      <c r="N356" s="127"/>
    </row>
    <row r="357" ht="22.8" customHeight="1" spans="1:14">
      <c r="A357" s="129" t="s">
        <v>347</v>
      </c>
      <c r="B357" s="129" t="s">
        <v>315</v>
      </c>
      <c r="C357" s="129" t="s">
        <v>312</v>
      </c>
      <c r="D357" s="125" t="s">
        <v>439</v>
      </c>
      <c r="E357" s="133" t="s">
        <v>349</v>
      </c>
      <c r="F357" s="126">
        <v>208566.72</v>
      </c>
      <c r="G357" s="126">
        <v>208566.72</v>
      </c>
      <c r="H357" s="127"/>
      <c r="I357" s="127"/>
      <c r="J357" s="127">
        <v>208566.72</v>
      </c>
      <c r="K357" s="127"/>
      <c r="L357" s="126"/>
      <c r="M357" s="127"/>
      <c r="N357" s="127"/>
    </row>
    <row r="358" ht="22.8" customHeight="1" spans="1:14">
      <c r="A358" s="120"/>
      <c r="B358" s="120"/>
      <c r="C358" s="120"/>
      <c r="D358" s="124" t="s">
        <v>295</v>
      </c>
      <c r="E358" s="124" t="s">
        <v>296</v>
      </c>
      <c r="F358" s="134">
        <v>2646713.42</v>
      </c>
      <c r="G358" s="134">
        <v>678509.42</v>
      </c>
      <c r="H358" s="134"/>
      <c r="I358" s="134">
        <v>395848.7</v>
      </c>
      <c r="J358" s="134">
        <v>185554.08</v>
      </c>
      <c r="K358" s="134">
        <v>97106.64</v>
      </c>
      <c r="L358" s="134">
        <v>1968204</v>
      </c>
      <c r="M358" s="134">
        <v>1968204</v>
      </c>
      <c r="N358" s="134"/>
    </row>
    <row r="359" ht="22.8" customHeight="1" spans="1:14">
      <c r="A359" s="129" t="s">
        <v>311</v>
      </c>
      <c r="B359" s="129" t="s">
        <v>315</v>
      </c>
      <c r="C359" s="129" t="s">
        <v>315</v>
      </c>
      <c r="D359" s="125" t="s">
        <v>440</v>
      </c>
      <c r="E359" s="133" t="s">
        <v>319</v>
      </c>
      <c r="F359" s="126">
        <v>2090051.18</v>
      </c>
      <c r="G359" s="126">
        <v>121847.18</v>
      </c>
      <c r="H359" s="127"/>
      <c r="I359" s="127">
        <v>24740.54</v>
      </c>
      <c r="J359" s="127"/>
      <c r="K359" s="127">
        <v>97106.64</v>
      </c>
      <c r="L359" s="126">
        <v>1968204</v>
      </c>
      <c r="M359" s="127">
        <v>1968204</v>
      </c>
      <c r="N359" s="127"/>
    </row>
    <row r="360" ht="22.8" customHeight="1" spans="1:14">
      <c r="A360" s="129" t="s">
        <v>340</v>
      </c>
      <c r="B360" s="129" t="s">
        <v>326</v>
      </c>
      <c r="C360" s="129" t="s">
        <v>326</v>
      </c>
      <c r="D360" s="125" t="s">
        <v>440</v>
      </c>
      <c r="E360" s="133" t="s">
        <v>342</v>
      </c>
      <c r="F360" s="126">
        <v>247405.44</v>
      </c>
      <c r="G360" s="126">
        <v>247405.44</v>
      </c>
      <c r="H360" s="127"/>
      <c r="I360" s="127">
        <v>247405.44</v>
      </c>
      <c r="J360" s="127"/>
      <c r="K360" s="127"/>
      <c r="L360" s="126"/>
      <c r="M360" s="127"/>
      <c r="N360" s="127"/>
    </row>
    <row r="361" ht="22.8" customHeight="1" spans="1:14">
      <c r="A361" s="129" t="s">
        <v>343</v>
      </c>
      <c r="B361" s="129" t="s">
        <v>344</v>
      </c>
      <c r="C361" s="129" t="s">
        <v>315</v>
      </c>
      <c r="D361" s="125" t="s">
        <v>440</v>
      </c>
      <c r="E361" s="133" t="s">
        <v>351</v>
      </c>
      <c r="F361" s="126">
        <v>123702.72</v>
      </c>
      <c r="G361" s="126">
        <v>123702.72</v>
      </c>
      <c r="H361" s="127"/>
      <c r="I361" s="127">
        <v>123702.72</v>
      </c>
      <c r="J361" s="127"/>
      <c r="K361" s="127"/>
      <c r="L361" s="126"/>
      <c r="M361" s="127"/>
      <c r="N361" s="127"/>
    </row>
    <row r="362" ht="22.8" customHeight="1" spans="1:14">
      <c r="A362" s="129" t="s">
        <v>347</v>
      </c>
      <c r="B362" s="129" t="s">
        <v>315</v>
      </c>
      <c r="C362" s="129" t="s">
        <v>312</v>
      </c>
      <c r="D362" s="125" t="s">
        <v>440</v>
      </c>
      <c r="E362" s="133" t="s">
        <v>349</v>
      </c>
      <c r="F362" s="126">
        <v>185554.08</v>
      </c>
      <c r="G362" s="126">
        <v>185554.08</v>
      </c>
      <c r="H362" s="127"/>
      <c r="I362" s="127"/>
      <c r="J362" s="127">
        <v>185554.08</v>
      </c>
      <c r="K362" s="127"/>
      <c r="L362" s="126"/>
      <c r="M362" s="127"/>
      <c r="N362" s="127"/>
    </row>
    <row r="363" ht="22.8" customHeight="1" spans="1:14">
      <c r="A363" s="120"/>
      <c r="B363" s="120"/>
      <c r="C363" s="120"/>
      <c r="D363" s="124" t="s">
        <v>297</v>
      </c>
      <c r="E363" s="124" t="s">
        <v>298</v>
      </c>
      <c r="F363" s="134">
        <v>927128.19</v>
      </c>
      <c r="G363" s="134">
        <v>282752.19</v>
      </c>
      <c r="H363" s="134"/>
      <c r="I363" s="134">
        <v>164960.26</v>
      </c>
      <c r="J363" s="134">
        <v>77325.12</v>
      </c>
      <c r="K363" s="134">
        <v>40466.81</v>
      </c>
      <c r="L363" s="134">
        <v>644376</v>
      </c>
      <c r="M363" s="134">
        <v>644376</v>
      </c>
      <c r="N363" s="134"/>
    </row>
    <row r="364" ht="22.8" customHeight="1" spans="1:14">
      <c r="A364" s="129" t="s">
        <v>311</v>
      </c>
      <c r="B364" s="129" t="s">
        <v>320</v>
      </c>
      <c r="C364" s="129" t="s">
        <v>315</v>
      </c>
      <c r="D364" s="125" t="s">
        <v>441</v>
      </c>
      <c r="E364" s="133" t="s">
        <v>333</v>
      </c>
      <c r="F364" s="126">
        <v>695152.83</v>
      </c>
      <c r="G364" s="126">
        <v>50776.83</v>
      </c>
      <c r="H364" s="127"/>
      <c r="I364" s="127">
        <v>10310.02</v>
      </c>
      <c r="J364" s="127"/>
      <c r="K364" s="127">
        <v>40466.81</v>
      </c>
      <c r="L364" s="126">
        <v>644376</v>
      </c>
      <c r="M364" s="127">
        <v>644376</v>
      </c>
      <c r="N364" s="127"/>
    </row>
    <row r="365" ht="22.8" customHeight="1" spans="1:14">
      <c r="A365" s="129" t="s">
        <v>340</v>
      </c>
      <c r="B365" s="129" t="s">
        <v>326</v>
      </c>
      <c r="C365" s="129" t="s">
        <v>326</v>
      </c>
      <c r="D365" s="125" t="s">
        <v>441</v>
      </c>
      <c r="E365" s="133" t="s">
        <v>342</v>
      </c>
      <c r="F365" s="126">
        <v>103100.16</v>
      </c>
      <c r="G365" s="126">
        <v>103100.16</v>
      </c>
      <c r="H365" s="127"/>
      <c r="I365" s="127">
        <v>103100.16</v>
      </c>
      <c r="J365" s="127"/>
      <c r="K365" s="127"/>
      <c r="L365" s="126"/>
      <c r="M365" s="127"/>
      <c r="N365" s="127"/>
    </row>
    <row r="366" ht="22.8" customHeight="1" spans="1:14">
      <c r="A366" s="129" t="s">
        <v>343</v>
      </c>
      <c r="B366" s="129" t="s">
        <v>344</v>
      </c>
      <c r="C366" s="129" t="s">
        <v>315</v>
      </c>
      <c r="D366" s="125" t="s">
        <v>441</v>
      </c>
      <c r="E366" s="133" t="s">
        <v>351</v>
      </c>
      <c r="F366" s="126">
        <v>51550.08</v>
      </c>
      <c r="G366" s="126">
        <v>51550.08</v>
      </c>
      <c r="H366" s="127"/>
      <c r="I366" s="127">
        <v>51550.08</v>
      </c>
      <c r="J366" s="127"/>
      <c r="K366" s="127"/>
      <c r="L366" s="126"/>
      <c r="M366" s="127"/>
      <c r="N366" s="127"/>
    </row>
    <row r="367" ht="22.8" customHeight="1" spans="1:14">
      <c r="A367" s="129" t="s">
        <v>347</v>
      </c>
      <c r="B367" s="129" t="s">
        <v>315</v>
      </c>
      <c r="C367" s="129" t="s">
        <v>312</v>
      </c>
      <c r="D367" s="125" t="s">
        <v>441</v>
      </c>
      <c r="E367" s="133" t="s">
        <v>349</v>
      </c>
      <c r="F367" s="126">
        <v>77325.12</v>
      </c>
      <c r="G367" s="126">
        <v>77325.12</v>
      </c>
      <c r="H367" s="127"/>
      <c r="I367" s="127"/>
      <c r="J367" s="127">
        <v>77325.12</v>
      </c>
      <c r="K367" s="127"/>
      <c r="L367" s="126"/>
      <c r="M367" s="127"/>
      <c r="N367" s="127"/>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67"/>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4" width="9.76666666666667" customWidth="1"/>
  </cols>
  <sheetData>
    <row r="1" ht="16.35" customHeight="1" spans="1:22">
      <c r="A1" s="114"/>
      <c r="U1" s="115" t="s">
        <v>488</v>
      </c>
      <c r="V1" s="115"/>
    </row>
    <row r="2" ht="50" customHeight="1" spans="1:22">
      <c r="A2" s="135" t="s">
        <v>15</v>
      </c>
      <c r="B2" s="135"/>
      <c r="C2" s="135"/>
      <c r="D2" s="135"/>
      <c r="E2" s="135"/>
      <c r="F2" s="135"/>
      <c r="G2" s="135"/>
      <c r="H2" s="135"/>
      <c r="I2" s="135"/>
      <c r="J2" s="135"/>
      <c r="K2" s="135"/>
      <c r="L2" s="135"/>
      <c r="M2" s="135"/>
      <c r="N2" s="135"/>
      <c r="O2" s="135"/>
      <c r="P2" s="135"/>
      <c r="Q2" s="135"/>
      <c r="R2" s="135"/>
      <c r="S2" s="135"/>
      <c r="T2" s="135"/>
      <c r="U2" s="135"/>
      <c r="V2" s="135"/>
    </row>
    <row r="3" ht="24.15" customHeight="1" spans="1:22">
      <c r="A3" s="117" t="s">
        <v>30</v>
      </c>
      <c r="B3" s="117"/>
      <c r="C3" s="117"/>
      <c r="D3" s="117"/>
      <c r="E3" s="117"/>
      <c r="F3" s="117"/>
      <c r="G3" s="117"/>
      <c r="H3" s="117"/>
      <c r="I3" s="117"/>
      <c r="J3" s="117"/>
      <c r="K3" s="117"/>
      <c r="L3" s="117"/>
      <c r="M3" s="117"/>
      <c r="N3" s="117"/>
      <c r="O3" s="117"/>
      <c r="P3" s="117"/>
      <c r="Q3" s="117"/>
      <c r="R3" s="117"/>
      <c r="S3" s="117"/>
      <c r="T3" s="117"/>
      <c r="U3" s="118" t="s">
        <v>31</v>
      </c>
      <c r="V3" s="118"/>
    </row>
    <row r="4" ht="26.7" customHeight="1" spans="1:22">
      <c r="A4" s="119" t="s">
        <v>300</v>
      </c>
      <c r="B4" s="119"/>
      <c r="C4" s="119"/>
      <c r="D4" s="119" t="s">
        <v>353</v>
      </c>
      <c r="E4" s="119" t="s">
        <v>354</v>
      </c>
      <c r="F4" s="119" t="s">
        <v>443</v>
      </c>
      <c r="G4" s="119" t="s">
        <v>489</v>
      </c>
      <c r="H4" s="119"/>
      <c r="I4" s="119"/>
      <c r="J4" s="119"/>
      <c r="K4" s="119"/>
      <c r="L4" s="119" t="s">
        <v>490</v>
      </c>
      <c r="M4" s="119"/>
      <c r="N4" s="119"/>
      <c r="O4" s="119"/>
      <c r="P4" s="119"/>
      <c r="Q4" s="119"/>
      <c r="R4" s="119" t="s">
        <v>485</v>
      </c>
      <c r="S4" s="119" t="s">
        <v>491</v>
      </c>
      <c r="T4" s="119"/>
      <c r="U4" s="119"/>
      <c r="V4" s="119"/>
    </row>
    <row r="5" ht="56.05" customHeight="1" spans="1:22">
      <c r="A5" s="119" t="s">
        <v>308</v>
      </c>
      <c r="B5" s="119" t="s">
        <v>309</v>
      </c>
      <c r="C5" s="119" t="s">
        <v>310</v>
      </c>
      <c r="D5" s="119"/>
      <c r="E5" s="119"/>
      <c r="F5" s="119"/>
      <c r="G5" s="119" t="s">
        <v>135</v>
      </c>
      <c r="H5" s="119" t="s">
        <v>492</v>
      </c>
      <c r="I5" s="119" t="s">
        <v>493</v>
      </c>
      <c r="J5" s="119" t="s">
        <v>494</v>
      </c>
      <c r="K5" s="119" t="s">
        <v>495</v>
      </c>
      <c r="L5" s="119" t="s">
        <v>135</v>
      </c>
      <c r="M5" s="119" t="s">
        <v>496</v>
      </c>
      <c r="N5" s="119" t="s">
        <v>497</v>
      </c>
      <c r="O5" s="119" t="s">
        <v>498</v>
      </c>
      <c r="P5" s="119" t="s">
        <v>499</v>
      </c>
      <c r="Q5" s="119" t="s">
        <v>500</v>
      </c>
      <c r="R5" s="119"/>
      <c r="S5" s="119" t="s">
        <v>135</v>
      </c>
      <c r="T5" s="119" t="s">
        <v>501</v>
      </c>
      <c r="U5" s="119" t="s">
        <v>502</v>
      </c>
      <c r="V5" s="119" t="s">
        <v>486</v>
      </c>
    </row>
    <row r="6" ht="22.8" customHeight="1" spans="1:22">
      <c r="A6" s="120"/>
      <c r="B6" s="120"/>
      <c r="C6" s="120"/>
      <c r="D6" s="120"/>
      <c r="E6" s="120" t="s">
        <v>135</v>
      </c>
      <c r="F6" s="122">
        <v>515652323.91</v>
      </c>
      <c r="G6" s="122">
        <v>367041873</v>
      </c>
      <c r="H6" s="122">
        <v>204307536</v>
      </c>
      <c r="I6" s="122">
        <v>40809432</v>
      </c>
      <c r="J6" s="122">
        <v>27597</v>
      </c>
      <c r="K6" s="122">
        <v>121897308</v>
      </c>
      <c r="L6" s="122">
        <v>86700830.05</v>
      </c>
      <c r="M6" s="122">
        <v>54192254.88</v>
      </c>
      <c r="N6" s="122"/>
      <c r="O6" s="122">
        <v>27093919.68</v>
      </c>
      <c r="P6" s="122"/>
      <c r="Q6" s="122">
        <v>5414655.49</v>
      </c>
      <c r="R6" s="122">
        <v>40640879.52</v>
      </c>
      <c r="S6" s="122">
        <v>21268741.34</v>
      </c>
      <c r="T6" s="122"/>
      <c r="U6" s="122"/>
      <c r="V6" s="122">
        <v>21268741.34</v>
      </c>
    </row>
    <row r="7" ht="22.8" customHeight="1" spans="1:22">
      <c r="A7" s="120"/>
      <c r="B7" s="120"/>
      <c r="C7" s="120"/>
      <c r="D7" s="123" t="s">
        <v>153</v>
      </c>
      <c r="E7" s="123" t="s">
        <v>154</v>
      </c>
      <c r="F7" s="122">
        <v>515652323.91</v>
      </c>
      <c r="G7" s="122">
        <v>367041873</v>
      </c>
      <c r="H7" s="122">
        <v>204307536</v>
      </c>
      <c r="I7" s="122">
        <v>40809432</v>
      </c>
      <c r="J7" s="122">
        <v>27597</v>
      </c>
      <c r="K7" s="122">
        <v>121897308</v>
      </c>
      <c r="L7" s="122">
        <v>86700830.05</v>
      </c>
      <c r="M7" s="122">
        <v>54192254.88</v>
      </c>
      <c r="N7" s="122"/>
      <c r="O7" s="122">
        <v>27093919.68</v>
      </c>
      <c r="P7" s="122"/>
      <c r="Q7" s="122">
        <v>5414655.49</v>
      </c>
      <c r="R7" s="122">
        <v>40640879.52</v>
      </c>
      <c r="S7" s="122">
        <v>21268741.34</v>
      </c>
      <c r="T7" s="122"/>
      <c r="U7" s="122"/>
      <c r="V7" s="122">
        <v>21268741.34</v>
      </c>
    </row>
    <row r="8" ht="22.8" customHeight="1" spans="1:22">
      <c r="A8" s="120"/>
      <c r="B8" s="120"/>
      <c r="C8" s="120"/>
      <c r="D8" s="124" t="s">
        <v>155</v>
      </c>
      <c r="E8" s="124" t="s">
        <v>156</v>
      </c>
      <c r="F8" s="122">
        <v>5975840.91</v>
      </c>
      <c r="G8" s="122">
        <v>4163973</v>
      </c>
      <c r="H8" s="122">
        <v>2841024</v>
      </c>
      <c r="I8" s="122">
        <v>155640</v>
      </c>
      <c r="J8" s="122">
        <v>27597</v>
      </c>
      <c r="K8" s="122">
        <v>1139712</v>
      </c>
      <c r="L8" s="122">
        <v>1057171.8</v>
      </c>
      <c r="M8" s="122">
        <v>664968.48</v>
      </c>
      <c r="N8" s="122"/>
      <c r="O8" s="122">
        <v>330276.48</v>
      </c>
      <c r="P8" s="122"/>
      <c r="Q8" s="122">
        <v>61926.84</v>
      </c>
      <c r="R8" s="122">
        <v>495414.72</v>
      </c>
      <c r="S8" s="122">
        <v>259281.39</v>
      </c>
      <c r="T8" s="122"/>
      <c r="U8" s="122"/>
      <c r="V8" s="122">
        <v>259281.39</v>
      </c>
    </row>
    <row r="9" ht="22.8" customHeight="1" spans="1:22">
      <c r="A9" s="129" t="s">
        <v>311</v>
      </c>
      <c r="B9" s="129" t="s">
        <v>312</v>
      </c>
      <c r="C9" s="129" t="s">
        <v>312</v>
      </c>
      <c r="D9" s="125" t="s">
        <v>370</v>
      </c>
      <c r="E9" s="133" t="s">
        <v>314</v>
      </c>
      <c r="F9" s="126">
        <v>4485181.23</v>
      </c>
      <c r="G9" s="127">
        <v>4163973</v>
      </c>
      <c r="H9" s="127">
        <v>2841024</v>
      </c>
      <c r="I9" s="127">
        <v>155640</v>
      </c>
      <c r="J9" s="127">
        <v>27597</v>
      </c>
      <c r="K9" s="127">
        <v>1139712</v>
      </c>
      <c r="L9" s="126">
        <v>61926.84</v>
      </c>
      <c r="M9" s="127"/>
      <c r="N9" s="127"/>
      <c r="O9" s="127"/>
      <c r="P9" s="127"/>
      <c r="Q9" s="127">
        <v>61926.84</v>
      </c>
      <c r="R9" s="127"/>
      <c r="S9" s="126">
        <v>259281.39</v>
      </c>
      <c r="T9" s="127"/>
      <c r="U9" s="127"/>
      <c r="V9" s="127">
        <v>259281.39</v>
      </c>
    </row>
    <row r="10" ht="22.8" customHeight="1" spans="1:22">
      <c r="A10" s="129" t="s">
        <v>340</v>
      </c>
      <c r="B10" s="129" t="s">
        <v>326</v>
      </c>
      <c r="C10" s="129" t="s">
        <v>326</v>
      </c>
      <c r="D10" s="125" t="s">
        <v>370</v>
      </c>
      <c r="E10" s="133" t="s">
        <v>342</v>
      </c>
      <c r="F10" s="126">
        <v>664968.48</v>
      </c>
      <c r="G10" s="127"/>
      <c r="H10" s="127"/>
      <c r="I10" s="127"/>
      <c r="J10" s="127"/>
      <c r="K10" s="127"/>
      <c r="L10" s="126">
        <v>664968.48</v>
      </c>
      <c r="M10" s="127">
        <v>664968.48</v>
      </c>
      <c r="N10" s="127"/>
      <c r="O10" s="127"/>
      <c r="P10" s="127"/>
      <c r="Q10" s="127"/>
      <c r="R10" s="127"/>
      <c r="S10" s="126"/>
      <c r="T10" s="127"/>
      <c r="U10" s="127"/>
      <c r="V10" s="127"/>
    </row>
    <row r="11" ht="22.8" customHeight="1" spans="1:22">
      <c r="A11" s="129" t="s">
        <v>343</v>
      </c>
      <c r="B11" s="129" t="s">
        <v>344</v>
      </c>
      <c r="C11" s="129" t="s">
        <v>312</v>
      </c>
      <c r="D11" s="125" t="s">
        <v>370</v>
      </c>
      <c r="E11" s="133" t="s">
        <v>346</v>
      </c>
      <c r="F11" s="126">
        <v>330276.48</v>
      </c>
      <c r="G11" s="127"/>
      <c r="H11" s="127"/>
      <c r="I11" s="127"/>
      <c r="J11" s="127"/>
      <c r="K11" s="127"/>
      <c r="L11" s="126">
        <v>330276.48</v>
      </c>
      <c r="M11" s="127"/>
      <c r="N11" s="127"/>
      <c r="O11" s="127">
        <v>330276.48</v>
      </c>
      <c r="P11" s="127"/>
      <c r="Q11" s="127"/>
      <c r="R11" s="127"/>
      <c r="S11" s="126"/>
      <c r="T11" s="127"/>
      <c r="U11" s="127"/>
      <c r="V11" s="127"/>
    </row>
    <row r="12" ht="22.8" customHeight="1" spans="1:22">
      <c r="A12" s="129" t="s">
        <v>347</v>
      </c>
      <c r="B12" s="129" t="s">
        <v>315</v>
      </c>
      <c r="C12" s="129" t="s">
        <v>312</v>
      </c>
      <c r="D12" s="125" t="s">
        <v>370</v>
      </c>
      <c r="E12" s="133" t="s">
        <v>349</v>
      </c>
      <c r="F12" s="126">
        <v>495414.72</v>
      </c>
      <c r="G12" s="127"/>
      <c r="H12" s="127"/>
      <c r="I12" s="127"/>
      <c r="J12" s="127"/>
      <c r="K12" s="127"/>
      <c r="L12" s="126"/>
      <c r="M12" s="127"/>
      <c r="N12" s="127"/>
      <c r="O12" s="127"/>
      <c r="P12" s="127"/>
      <c r="Q12" s="127"/>
      <c r="R12" s="127">
        <v>495414.72</v>
      </c>
      <c r="S12" s="126"/>
      <c r="T12" s="127"/>
      <c r="U12" s="127"/>
      <c r="V12" s="127"/>
    </row>
    <row r="13" ht="22.8" customHeight="1" spans="1:22">
      <c r="A13" s="120"/>
      <c r="B13" s="120"/>
      <c r="C13" s="120"/>
      <c r="D13" s="124" t="s">
        <v>157</v>
      </c>
      <c r="E13" s="124" t="s">
        <v>158</v>
      </c>
      <c r="F13" s="122">
        <v>35122166.96</v>
      </c>
      <c r="G13" s="122">
        <v>24410736</v>
      </c>
      <c r="H13" s="122">
        <v>14363520</v>
      </c>
      <c r="I13" s="122">
        <v>992400</v>
      </c>
      <c r="J13" s="122"/>
      <c r="K13" s="122">
        <v>9054816</v>
      </c>
      <c r="L13" s="122">
        <v>6249148.42</v>
      </c>
      <c r="M13" s="122">
        <v>3905717.76</v>
      </c>
      <c r="N13" s="122"/>
      <c r="O13" s="122">
        <v>1952858.88</v>
      </c>
      <c r="P13" s="122"/>
      <c r="Q13" s="122">
        <v>390571.78</v>
      </c>
      <c r="R13" s="122">
        <v>2929288.32</v>
      </c>
      <c r="S13" s="122">
        <v>1532994.22</v>
      </c>
      <c r="T13" s="122"/>
      <c r="U13" s="122"/>
      <c r="V13" s="122">
        <v>1532994.22</v>
      </c>
    </row>
    <row r="14" ht="22.8" customHeight="1" spans="1:22">
      <c r="A14" s="129" t="s">
        <v>311</v>
      </c>
      <c r="B14" s="129" t="s">
        <v>315</v>
      </c>
      <c r="C14" s="129" t="s">
        <v>323</v>
      </c>
      <c r="D14" s="125" t="s">
        <v>371</v>
      </c>
      <c r="E14" s="133" t="s">
        <v>325</v>
      </c>
      <c r="F14" s="126">
        <v>26334302</v>
      </c>
      <c r="G14" s="127">
        <v>24410736</v>
      </c>
      <c r="H14" s="127">
        <v>14363520</v>
      </c>
      <c r="I14" s="127">
        <v>992400</v>
      </c>
      <c r="J14" s="127"/>
      <c r="K14" s="127">
        <v>9054816</v>
      </c>
      <c r="L14" s="126">
        <v>390571.78</v>
      </c>
      <c r="M14" s="127"/>
      <c r="N14" s="127"/>
      <c r="O14" s="127"/>
      <c r="P14" s="127"/>
      <c r="Q14" s="127">
        <v>390571.78</v>
      </c>
      <c r="R14" s="127"/>
      <c r="S14" s="126">
        <v>1532994.22</v>
      </c>
      <c r="T14" s="127"/>
      <c r="U14" s="127"/>
      <c r="V14" s="127">
        <v>1532994.22</v>
      </c>
    </row>
    <row r="15" ht="22.8" customHeight="1" spans="1:22">
      <c r="A15" s="129" t="s">
        <v>340</v>
      </c>
      <c r="B15" s="129" t="s">
        <v>326</v>
      </c>
      <c r="C15" s="129" t="s">
        <v>326</v>
      </c>
      <c r="D15" s="125" t="s">
        <v>371</v>
      </c>
      <c r="E15" s="133" t="s">
        <v>342</v>
      </c>
      <c r="F15" s="126">
        <v>3905717.76</v>
      </c>
      <c r="G15" s="127"/>
      <c r="H15" s="127"/>
      <c r="I15" s="127"/>
      <c r="J15" s="127"/>
      <c r="K15" s="127"/>
      <c r="L15" s="126">
        <v>3905717.76</v>
      </c>
      <c r="M15" s="127">
        <v>3905717.76</v>
      </c>
      <c r="N15" s="127"/>
      <c r="O15" s="127"/>
      <c r="P15" s="127"/>
      <c r="Q15" s="127"/>
      <c r="R15" s="127"/>
      <c r="S15" s="126"/>
      <c r="T15" s="127"/>
      <c r="U15" s="127"/>
      <c r="V15" s="127"/>
    </row>
    <row r="16" ht="22.8" customHeight="1" spans="1:22">
      <c r="A16" s="129" t="s">
        <v>343</v>
      </c>
      <c r="B16" s="129" t="s">
        <v>344</v>
      </c>
      <c r="C16" s="129" t="s">
        <v>315</v>
      </c>
      <c r="D16" s="125" t="s">
        <v>371</v>
      </c>
      <c r="E16" s="133" t="s">
        <v>351</v>
      </c>
      <c r="F16" s="126">
        <v>1952858.88</v>
      </c>
      <c r="G16" s="127"/>
      <c r="H16" s="127"/>
      <c r="I16" s="127"/>
      <c r="J16" s="127"/>
      <c r="K16" s="127"/>
      <c r="L16" s="126">
        <v>1952858.88</v>
      </c>
      <c r="M16" s="127"/>
      <c r="N16" s="127"/>
      <c r="O16" s="127">
        <v>1952858.88</v>
      </c>
      <c r="P16" s="127"/>
      <c r="Q16" s="127"/>
      <c r="R16" s="127"/>
      <c r="S16" s="126"/>
      <c r="T16" s="127"/>
      <c r="U16" s="127"/>
      <c r="V16" s="127"/>
    </row>
    <row r="17" ht="22.8" customHeight="1" spans="1:22">
      <c r="A17" s="129" t="s">
        <v>347</v>
      </c>
      <c r="B17" s="129" t="s">
        <v>315</v>
      </c>
      <c r="C17" s="129" t="s">
        <v>312</v>
      </c>
      <c r="D17" s="125" t="s">
        <v>371</v>
      </c>
      <c r="E17" s="133" t="s">
        <v>349</v>
      </c>
      <c r="F17" s="126">
        <v>2929288.32</v>
      </c>
      <c r="G17" s="127"/>
      <c r="H17" s="127"/>
      <c r="I17" s="127"/>
      <c r="J17" s="127"/>
      <c r="K17" s="127"/>
      <c r="L17" s="126"/>
      <c r="M17" s="127"/>
      <c r="N17" s="127"/>
      <c r="O17" s="127"/>
      <c r="P17" s="127"/>
      <c r="Q17" s="127"/>
      <c r="R17" s="127">
        <v>2929288.32</v>
      </c>
      <c r="S17" s="126"/>
      <c r="T17" s="127"/>
      <c r="U17" s="127"/>
      <c r="V17" s="127"/>
    </row>
    <row r="18" ht="22.8" customHeight="1" spans="1:22">
      <c r="A18" s="120"/>
      <c r="B18" s="120"/>
      <c r="C18" s="120"/>
      <c r="D18" s="124" t="s">
        <v>159</v>
      </c>
      <c r="E18" s="124" t="s">
        <v>160</v>
      </c>
      <c r="F18" s="122">
        <v>27939073.06</v>
      </c>
      <c r="G18" s="122">
        <v>19418316</v>
      </c>
      <c r="H18" s="122">
        <v>11743164</v>
      </c>
      <c r="I18" s="122">
        <v>762420</v>
      </c>
      <c r="J18" s="122"/>
      <c r="K18" s="122">
        <v>6912732</v>
      </c>
      <c r="L18" s="122">
        <v>4971088.9</v>
      </c>
      <c r="M18" s="122">
        <v>3106930.56</v>
      </c>
      <c r="N18" s="122"/>
      <c r="O18" s="122">
        <v>1553465.28</v>
      </c>
      <c r="P18" s="122"/>
      <c r="Q18" s="122">
        <v>310693.06</v>
      </c>
      <c r="R18" s="122">
        <v>2330197.92</v>
      </c>
      <c r="S18" s="122">
        <v>1219470.24</v>
      </c>
      <c r="T18" s="122"/>
      <c r="U18" s="122"/>
      <c r="V18" s="122">
        <v>1219470.24</v>
      </c>
    </row>
    <row r="19" ht="22.8" customHeight="1" spans="1:22">
      <c r="A19" s="129" t="s">
        <v>311</v>
      </c>
      <c r="B19" s="129" t="s">
        <v>315</v>
      </c>
      <c r="C19" s="129" t="s">
        <v>323</v>
      </c>
      <c r="D19" s="125" t="s">
        <v>372</v>
      </c>
      <c r="E19" s="133" t="s">
        <v>325</v>
      </c>
      <c r="F19" s="126">
        <v>20948479.3</v>
      </c>
      <c r="G19" s="127">
        <v>19418316</v>
      </c>
      <c r="H19" s="127">
        <v>11743164</v>
      </c>
      <c r="I19" s="127">
        <v>762420</v>
      </c>
      <c r="J19" s="127"/>
      <c r="K19" s="127">
        <v>6912732</v>
      </c>
      <c r="L19" s="126">
        <v>310693.06</v>
      </c>
      <c r="M19" s="127"/>
      <c r="N19" s="127"/>
      <c r="O19" s="127"/>
      <c r="P19" s="127"/>
      <c r="Q19" s="127">
        <v>310693.06</v>
      </c>
      <c r="R19" s="127"/>
      <c r="S19" s="126">
        <v>1219470.24</v>
      </c>
      <c r="T19" s="127"/>
      <c r="U19" s="127"/>
      <c r="V19" s="127">
        <v>1219470.24</v>
      </c>
    </row>
    <row r="20" ht="22.8" customHeight="1" spans="1:22">
      <c r="A20" s="129" t="s">
        <v>340</v>
      </c>
      <c r="B20" s="129" t="s">
        <v>326</v>
      </c>
      <c r="C20" s="129" t="s">
        <v>326</v>
      </c>
      <c r="D20" s="125" t="s">
        <v>372</v>
      </c>
      <c r="E20" s="133" t="s">
        <v>342</v>
      </c>
      <c r="F20" s="126">
        <v>3106930.56</v>
      </c>
      <c r="G20" s="127"/>
      <c r="H20" s="127"/>
      <c r="I20" s="127"/>
      <c r="J20" s="127"/>
      <c r="K20" s="127"/>
      <c r="L20" s="126">
        <v>3106930.56</v>
      </c>
      <c r="M20" s="127">
        <v>3106930.56</v>
      </c>
      <c r="N20" s="127"/>
      <c r="O20" s="127"/>
      <c r="P20" s="127"/>
      <c r="Q20" s="127"/>
      <c r="R20" s="127"/>
      <c r="S20" s="126"/>
      <c r="T20" s="127"/>
      <c r="U20" s="127"/>
      <c r="V20" s="127"/>
    </row>
    <row r="21" ht="22.8" customHeight="1" spans="1:22">
      <c r="A21" s="129" t="s">
        <v>343</v>
      </c>
      <c r="B21" s="129" t="s">
        <v>344</v>
      </c>
      <c r="C21" s="129" t="s">
        <v>315</v>
      </c>
      <c r="D21" s="125" t="s">
        <v>372</v>
      </c>
      <c r="E21" s="133" t="s">
        <v>351</v>
      </c>
      <c r="F21" s="126">
        <v>1553465.28</v>
      </c>
      <c r="G21" s="127"/>
      <c r="H21" s="127"/>
      <c r="I21" s="127"/>
      <c r="J21" s="127"/>
      <c r="K21" s="127"/>
      <c r="L21" s="126">
        <v>1553465.28</v>
      </c>
      <c r="M21" s="127"/>
      <c r="N21" s="127"/>
      <c r="O21" s="127">
        <v>1553465.28</v>
      </c>
      <c r="P21" s="127"/>
      <c r="Q21" s="127"/>
      <c r="R21" s="127"/>
      <c r="S21" s="126"/>
      <c r="T21" s="127"/>
      <c r="U21" s="127"/>
      <c r="V21" s="127"/>
    </row>
    <row r="22" ht="22.8" customHeight="1" spans="1:22">
      <c r="A22" s="129" t="s">
        <v>347</v>
      </c>
      <c r="B22" s="129" t="s">
        <v>315</v>
      </c>
      <c r="C22" s="129" t="s">
        <v>312</v>
      </c>
      <c r="D22" s="125" t="s">
        <v>372</v>
      </c>
      <c r="E22" s="133" t="s">
        <v>349</v>
      </c>
      <c r="F22" s="126">
        <v>2330197.92</v>
      </c>
      <c r="G22" s="127"/>
      <c r="H22" s="127"/>
      <c r="I22" s="127"/>
      <c r="J22" s="127"/>
      <c r="K22" s="127"/>
      <c r="L22" s="126"/>
      <c r="M22" s="127"/>
      <c r="N22" s="127"/>
      <c r="O22" s="127"/>
      <c r="P22" s="127"/>
      <c r="Q22" s="127"/>
      <c r="R22" s="127">
        <v>2330197.92</v>
      </c>
      <c r="S22" s="126"/>
      <c r="T22" s="127"/>
      <c r="U22" s="127"/>
      <c r="V22" s="127"/>
    </row>
    <row r="23" ht="22.8" customHeight="1" spans="1:22">
      <c r="A23" s="120"/>
      <c r="B23" s="120"/>
      <c r="C23" s="120"/>
      <c r="D23" s="124" t="s">
        <v>161</v>
      </c>
      <c r="E23" s="124" t="s">
        <v>162</v>
      </c>
      <c r="F23" s="122">
        <v>10850673.72</v>
      </c>
      <c r="G23" s="122">
        <v>7668540</v>
      </c>
      <c r="H23" s="122">
        <v>4256400</v>
      </c>
      <c r="I23" s="122">
        <v>715320</v>
      </c>
      <c r="J23" s="122"/>
      <c r="K23" s="122">
        <v>2696820</v>
      </c>
      <c r="L23" s="122">
        <v>1856486.4</v>
      </c>
      <c r="M23" s="122">
        <v>1160304</v>
      </c>
      <c r="N23" s="122"/>
      <c r="O23" s="122">
        <v>580152</v>
      </c>
      <c r="P23" s="122"/>
      <c r="Q23" s="122">
        <v>116030.4</v>
      </c>
      <c r="R23" s="122">
        <v>870228</v>
      </c>
      <c r="S23" s="122">
        <v>455419.32</v>
      </c>
      <c r="T23" s="122"/>
      <c r="U23" s="122"/>
      <c r="V23" s="122">
        <v>455419.32</v>
      </c>
    </row>
    <row r="24" ht="22.8" customHeight="1" spans="1:22">
      <c r="A24" s="129" t="s">
        <v>311</v>
      </c>
      <c r="B24" s="129" t="s">
        <v>315</v>
      </c>
      <c r="C24" s="129" t="s">
        <v>320</v>
      </c>
      <c r="D24" s="125" t="s">
        <v>373</v>
      </c>
      <c r="E24" s="133" t="s">
        <v>322</v>
      </c>
      <c r="F24" s="126">
        <v>8239989.72</v>
      </c>
      <c r="G24" s="127">
        <v>7668540</v>
      </c>
      <c r="H24" s="127">
        <v>4256400</v>
      </c>
      <c r="I24" s="127">
        <v>715320</v>
      </c>
      <c r="J24" s="127"/>
      <c r="K24" s="127">
        <v>2696820</v>
      </c>
      <c r="L24" s="126">
        <v>116030.4</v>
      </c>
      <c r="M24" s="127"/>
      <c r="N24" s="127"/>
      <c r="O24" s="127"/>
      <c r="P24" s="127"/>
      <c r="Q24" s="127">
        <v>116030.4</v>
      </c>
      <c r="R24" s="127"/>
      <c r="S24" s="126">
        <v>455419.32</v>
      </c>
      <c r="T24" s="127"/>
      <c r="U24" s="127"/>
      <c r="V24" s="127">
        <v>455419.32</v>
      </c>
    </row>
    <row r="25" ht="22.8" customHeight="1" spans="1:22">
      <c r="A25" s="129" t="s">
        <v>340</v>
      </c>
      <c r="B25" s="129" t="s">
        <v>326</v>
      </c>
      <c r="C25" s="129" t="s">
        <v>326</v>
      </c>
      <c r="D25" s="125" t="s">
        <v>373</v>
      </c>
      <c r="E25" s="133" t="s">
        <v>342</v>
      </c>
      <c r="F25" s="126">
        <v>1160304</v>
      </c>
      <c r="G25" s="127"/>
      <c r="H25" s="127"/>
      <c r="I25" s="127"/>
      <c r="J25" s="127"/>
      <c r="K25" s="127"/>
      <c r="L25" s="126">
        <v>1160304</v>
      </c>
      <c r="M25" s="127">
        <v>1160304</v>
      </c>
      <c r="N25" s="127"/>
      <c r="O25" s="127"/>
      <c r="P25" s="127"/>
      <c r="Q25" s="127"/>
      <c r="R25" s="127"/>
      <c r="S25" s="126"/>
      <c r="T25" s="127"/>
      <c r="U25" s="127"/>
      <c r="V25" s="127"/>
    </row>
    <row r="26" ht="22.8" customHeight="1" spans="1:22">
      <c r="A26" s="129" t="s">
        <v>343</v>
      </c>
      <c r="B26" s="129" t="s">
        <v>344</v>
      </c>
      <c r="C26" s="129" t="s">
        <v>315</v>
      </c>
      <c r="D26" s="125" t="s">
        <v>373</v>
      </c>
      <c r="E26" s="133" t="s">
        <v>351</v>
      </c>
      <c r="F26" s="126">
        <v>580152</v>
      </c>
      <c r="G26" s="127"/>
      <c r="H26" s="127"/>
      <c r="I26" s="127"/>
      <c r="J26" s="127"/>
      <c r="K26" s="127"/>
      <c r="L26" s="126">
        <v>580152</v>
      </c>
      <c r="M26" s="127"/>
      <c r="N26" s="127"/>
      <c r="O26" s="127">
        <v>580152</v>
      </c>
      <c r="P26" s="127"/>
      <c r="Q26" s="127"/>
      <c r="R26" s="127"/>
      <c r="S26" s="126"/>
      <c r="T26" s="127"/>
      <c r="U26" s="127"/>
      <c r="V26" s="127"/>
    </row>
    <row r="27" ht="22.8" customHeight="1" spans="1:22">
      <c r="A27" s="129" t="s">
        <v>347</v>
      </c>
      <c r="B27" s="129" t="s">
        <v>315</v>
      </c>
      <c r="C27" s="129" t="s">
        <v>312</v>
      </c>
      <c r="D27" s="125" t="s">
        <v>373</v>
      </c>
      <c r="E27" s="133" t="s">
        <v>349</v>
      </c>
      <c r="F27" s="126">
        <v>870228</v>
      </c>
      <c r="G27" s="127"/>
      <c r="H27" s="127"/>
      <c r="I27" s="127"/>
      <c r="J27" s="127"/>
      <c r="K27" s="127"/>
      <c r="L27" s="126"/>
      <c r="M27" s="127"/>
      <c r="N27" s="127"/>
      <c r="O27" s="127"/>
      <c r="P27" s="127"/>
      <c r="Q27" s="127"/>
      <c r="R27" s="127">
        <v>870228</v>
      </c>
      <c r="S27" s="126"/>
      <c r="T27" s="127"/>
      <c r="U27" s="127"/>
      <c r="V27" s="127"/>
    </row>
    <row r="28" ht="22.8" customHeight="1" spans="1:22">
      <c r="A28" s="120"/>
      <c r="B28" s="120"/>
      <c r="C28" s="120"/>
      <c r="D28" s="124" t="s">
        <v>163</v>
      </c>
      <c r="E28" s="124" t="s">
        <v>164</v>
      </c>
      <c r="F28" s="122">
        <v>25866234.18</v>
      </c>
      <c r="G28" s="122">
        <v>17977644</v>
      </c>
      <c r="H28" s="122">
        <v>10591128</v>
      </c>
      <c r="I28" s="122">
        <v>730440</v>
      </c>
      <c r="J28" s="122"/>
      <c r="K28" s="122">
        <v>6656076</v>
      </c>
      <c r="L28" s="122">
        <v>4602276.86</v>
      </c>
      <c r="M28" s="122">
        <v>2876423.04</v>
      </c>
      <c r="N28" s="122"/>
      <c r="O28" s="122">
        <v>1438211.52</v>
      </c>
      <c r="P28" s="122"/>
      <c r="Q28" s="122">
        <v>287642.3</v>
      </c>
      <c r="R28" s="122">
        <v>2157317.28</v>
      </c>
      <c r="S28" s="122">
        <v>1128996.04</v>
      </c>
      <c r="T28" s="122"/>
      <c r="U28" s="122"/>
      <c r="V28" s="122">
        <v>1128996.04</v>
      </c>
    </row>
    <row r="29" ht="22.8" customHeight="1" spans="1:22">
      <c r="A29" s="129" t="s">
        <v>311</v>
      </c>
      <c r="B29" s="129" t="s">
        <v>320</v>
      </c>
      <c r="C29" s="129" t="s">
        <v>315</v>
      </c>
      <c r="D29" s="125" t="s">
        <v>374</v>
      </c>
      <c r="E29" s="133" t="s">
        <v>333</v>
      </c>
      <c r="F29" s="126">
        <v>19394282.34</v>
      </c>
      <c r="G29" s="127">
        <v>17977644</v>
      </c>
      <c r="H29" s="127">
        <v>10591128</v>
      </c>
      <c r="I29" s="127">
        <v>730440</v>
      </c>
      <c r="J29" s="127"/>
      <c r="K29" s="127">
        <v>6656076</v>
      </c>
      <c r="L29" s="126">
        <v>287642.3</v>
      </c>
      <c r="M29" s="127"/>
      <c r="N29" s="127"/>
      <c r="O29" s="127"/>
      <c r="P29" s="127"/>
      <c r="Q29" s="127">
        <v>287642.3</v>
      </c>
      <c r="R29" s="127"/>
      <c r="S29" s="126">
        <v>1128996.04</v>
      </c>
      <c r="T29" s="127"/>
      <c r="U29" s="127"/>
      <c r="V29" s="127">
        <v>1128996.04</v>
      </c>
    </row>
    <row r="30" ht="22.8" customHeight="1" spans="1:22">
      <c r="A30" s="129" t="s">
        <v>340</v>
      </c>
      <c r="B30" s="129" t="s">
        <v>326</v>
      </c>
      <c r="C30" s="129" t="s">
        <v>326</v>
      </c>
      <c r="D30" s="125" t="s">
        <v>374</v>
      </c>
      <c r="E30" s="133" t="s">
        <v>342</v>
      </c>
      <c r="F30" s="126">
        <v>2876423.04</v>
      </c>
      <c r="G30" s="127"/>
      <c r="H30" s="127"/>
      <c r="I30" s="127"/>
      <c r="J30" s="127"/>
      <c r="K30" s="127"/>
      <c r="L30" s="126">
        <v>2876423.04</v>
      </c>
      <c r="M30" s="127">
        <v>2876423.04</v>
      </c>
      <c r="N30" s="127"/>
      <c r="O30" s="127"/>
      <c r="P30" s="127"/>
      <c r="Q30" s="127"/>
      <c r="R30" s="127"/>
      <c r="S30" s="126"/>
      <c r="T30" s="127"/>
      <c r="U30" s="127"/>
      <c r="V30" s="127"/>
    </row>
    <row r="31" ht="22.8" customHeight="1" spans="1:22">
      <c r="A31" s="129" t="s">
        <v>343</v>
      </c>
      <c r="B31" s="129" t="s">
        <v>344</v>
      </c>
      <c r="C31" s="129" t="s">
        <v>315</v>
      </c>
      <c r="D31" s="125" t="s">
        <v>374</v>
      </c>
      <c r="E31" s="133" t="s">
        <v>351</v>
      </c>
      <c r="F31" s="126">
        <v>1438211.52</v>
      </c>
      <c r="G31" s="127"/>
      <c r="H31" s="127"/>
      <c r="I31" s="127"/>
      <c r="J31" s="127"/>
      <c r="K31" s="127"/>
      <c r="L31" s="126">
        <v>1438211.52</v>
      </c>
      <c r="M31" s="127"/>
      <c r="N31" s="127"/>
      <c r="O31" s="127">
        <v>1438211.52</v>
      </c>
      <c r="P31" s="127"/>
      <c r="Q31" s="127"/>
      <c r="R31" s="127"/>
      <c r="S31" s="126"/>
      <c r="T31" s="127"/>
      <c r="U31" s="127"/>
      <c r="V31" s="127"/>
    </row>
    <row r="32" ht="22.8" customHeight="1" spans="1:22">
      <c r="A32" s="129" t="s">
        <v>347</v>
      </c>
      <c r="B32" s="129" t="s">
        <v>315</v>
      </c>
      <c r="C32" s="129" t="s">
        <v>312</v>
      </c>
      <c r="D32" s="125" t="s">
        <v>374</v>
      </c>
      <c r="E32" s="133" t="s">
        <v>349</v>
      </c>
      <c r="F32" s="126">
        <v>2157317.28</v>
      </c>
      <c r="G32" s="127"/>
      <c r="H32" s="127"/>
      <c r="I32" s="127"/>
      <c r="J32" s="127"/>
      <c r="K32" s="127"/>
      <c r="L32" s="126"/>
      <c r="M32" s="127"/>
      <c r="N32" s="127"/>
      <c r="O32" s="127"/>
      <c r="P32" s="127"/>
      <c r="Q32" s="127"/>
      <c r="R32" s="127">
        <v>2157317.28</v>
      </c>
      <c r="S32" s="126"/>
      <c r="T32" s="127"/>
      <c r="U32" s="127"/>
      <c r="V32" s="127"/>
    </row>
    <row r="33" ht="22.8" customHeight="1" spans="1:22">
      <c r="A33" s="120"/>
      <c r="B33" s="120"/>
      <c r="C33" s="120"/>
      <c r="D33" s="124" t="s">
        <v>165</v>
      </c>
      <c r="E33" s="124" t="s">
        <v>166</v>
      </c>
      <c r="F33" s="122">
        <v>1165823.81</v>
      </c>
      <c r="G33" s="122">
        <v>822612</v>
      </c>
      <c r="H33" s="122">
        <v>395772</v>
      </c>
      <c r="I33" s="122">
        <v>69552</v>
      </c>
      <c r="J33" s="122"/>
      <c r="K33" s="122">
        <v>357288</v>
      </c>
      <c r="L33" s="122">
        <v>200232.96</v>
      </c>
      <c r="M33" s="122">
        <v>125145.6</v>
      </c>
      <c r="N33" s="122"/>
      <c r="O33" s="122">
        <v>62572.8</v>
      </c>
      <c r="P33" s="122"/>
      <c r="Q33" s="122">
        <v>12514.56</v>
      </c>
      <c r="R33" s="122">
        <v>93859.2</v>
      </c>
      <c r="S33" s="122">
        <v>49119.65</v>
      </c>
      <c r="T33" s="122"/>
      <c r="U33" s="122"/>
      <c r="V33" s="122">
        <v>49119.65</v>
      </c>
    </row>
    <row r="34" ht="22.8" customHeight="1" spans="1:22">
      <c r="A34" s="129" t="s">
        <v>311</v>
      </c>
      <c r="B34" s="129" t="s">
        <v>334</v>
      </c>
      <c r="C34" s="129" t="s">
        <v>312</v>
      </c>
      <c r="D34" s="125" t="s">
        <v>375</v>
      </c>
      <c r="E34" s="133" t="s">
        <v>336</v>
      </c>
      <c r="F34" s="126">
        <v>884246.21</v>
      </c>
      <c r="G34" s="127">
        <v>822612</v>
      </c>
      <c r="H34" s="127">
        <v>395772</v>
      </c>
      <c r="I34" s="127">
        <v>69552</v>
      </c>
      <c r="J34" s="127"/>
      <c r="K34" s="127">
        <v>357288</v>
      </c>
      <c r="L34" s="126">
        <v>12514.56</v>
      </c>
      <c r="M34" s="127"/>
      <c r="N34" s="127"/>
      <c r="O34" s="127"/>
      <c r="P34" s="127"/>
      <c r="Q34" s="127">
        <v>12514.56</v>
      </c>
      <c r="R34" s="127"/>
      <c r="S34" s="126">
        <v>49119.65</v>
      </c>
      <c r="T34" s="127"/>
      <c r="U34" s="127"/>
      <c r="V34" s="127">
        <v>49119.65</v>
      </c>
    </row>
    <row r="35" ht="22.8" customHeight="1" spans="1:22">
      <c r="A35" s="129" t="s">
        <v>340</v>
      </c>
      <c r="B35" s="129" t="s">
        <v>326</v>
      </c>
      <c r="C35" s="129" t="s">
        <v>326</v>
      </c>
      <c r="D35" s="125" t="s">
        <v>375</v>
      </c>
      <c r="E35" s="133" t="s">
        <v>342</v>
      </c>
      <c r="F35" s="126">
        <v>125145.6</v>
      </c>
      <c r="G35" s="127"/>
      <c r="H35" s="127"/>
      <c r="I35" s="127"/>
      <c r="J35" s="127"/>
      <c r="K35" s="127"/>
      <c r="L35" s="126">
        <v>125145.6</v>
      </c>
      <c r="M35" s="127">
        <v>125145.6</v>
      </c>
      <c r="N35" s="127"/>
      <c r="O35" s="127"/>
      <c r="P35" s="127"/>
      <c r="Q35" s="127"/>
      <c r="R35" s="127"/>
      <c r="S35" s="126"/>
      <c r="T35" s="127"/>
      <c r="U35" s="127"/>
      <c r="V35" s="127"/>
    </row>
    <row r="36" ht="22.8" customHeight="1" spans="1:22">
      <c r="A36" s="129" t="s">
        <v>343</v>
      </c>
      <c r="B36" s="129" t="s">
        <v>344</v>
      </c>
      <c r="C36" s="129" t="s">
        <v>315</v>
      </c>
      <c r="D36" s="125" t="s">
        <v>375</v>
      </c>
      <c r="E36" s="133" t="s">
        <v>351</v>
      </c>
      <c r="F36" s="126">
        <v>62572.8</v>
      </c>
      <c r="G36" s="127"/>
      <c r="H36" s="127"/>
      <c r="I36" s="127"/>
      <c r="J36" s="127"/>
      <c r="K36" s="127"/>
      <c r="L36" s="126">
        <v>62572.8</v>
      </c>
      <c r="M36" s="127"/>
      <c r="N36" s="127"/>
      <c r="O36" s="127">
        <v>62572.8</v>
      </c>
      <c r="P36" s="127"/>
      <c r="Q36" s="127"/>
      <c r="R36" s="127"/>
      <c r="S36" s="126"/>
      <c r="T36" s="127"/>
      <c r="U36" s="127"/>
      <c r="V36" s="127"/>
    </row>
    <row r="37" ht="22.8" customHeight="1" spans="1:22">
      <c r="A37" s="129" t="s">
        <v>347</v>
      </c>
      <c r="B37" s="129" t="s">
        <v>315</v>
      </c>
      <c r="C37" s="129" t="s">
        <v>312</v>
      </c>
      <c r="D37" s="125" t="s">
        <v>375</v>
      </c>
      <c r="E37" s="133" t="s">
        <v>349</v>
      </c>
      <c r="F37" s="126">
        <v>93859.2</v>
      </c>
      <c r="G37" s="127"/>
      <c r="H37" s="127"/>
      <c r="I37" s="127"/>
      <c r="J37" s="127"/>
      <c r="K37" s="127"/>
      <c r="L37" s="126"/>
      <c r="M37" s="127"/>
      <c r="N37" s="127"/>
      <c r="O37" s="127"/>
      <c r="P37" s="127"/>
      <c r="Q37" s="127"/>
      <c r="R37" s="127">
        <v>93859.2</v>
      </c>
      <c r="S37" s="126"/>
      <c r="T37" s="127"/>
      <c r="U37" s="127"/>
      <c r="V37" s="127"/>
    </row>
    <row r="38" ht="22.8" customHeight="1" spans="1:22">
      <c r="A38" s="120"/>
      <c r="B38" s="120"/>
      <c r="C38" s="120"/>
      <c r="D38" s="124" t="s">
        <v>167</v>
      </c>
      <c r="E38" s="124" t="s">
        <v>168</v>
      </c>
      <c r="F38" s="122">
        <v>13288906.35</v>
      </c>
      <c r="G38" s="122">
        <v>9410892</v>
      </c>
      <c r="H38" s="122">
        <v>4727724</v>
      </c>
      <c r="I38" s="122">
        <v>967500</v>
      </c>
      <c r="J38" s="122"/>
      <c r="K38" s="122">
        <v>3715668</v>
      </c>
      <c r="L38" s="122">
        <v>2262469.63</v>
      </c>
      <c r="M38" s="122">
        <v>1414043.52</v>
      </c>
      <c r="N38" s="122"/>
      <c r="O38" s="122">
        <v>707021.76</v>
      </c>
      <c r="P38" s="122"/>
      <c r="Q38" s="122">
        <v>141404.35</v>
      </c>
      <c r="R38" s="122">
        <v>1060532.64</v>
      </c>
      <c r="S38" s="122">
        <v>555012.08</v>
      </c>
      <c r="T38" s="122"/>
      <c r="U38" s="122"/>
      <c r="V38" s="122">
        <v>555012.08</v>
      </c>
    </row>
    <row r="39" ht="22.8" customHeight="1" spans="1:22">
      <c r="A39" s="129" t="s">
        <v>311</v>
      </c>
      <c r="B39" s="129" t="s">
        <v>315</v>
      </c>
      <c r="C39" s="129" t="s">
        <v>315</v>
      </c>
      <c r="D39" s="125" t="s">
        <v>376</v>
      </c>
      <c r="E39" s="133" t="s">
        <v>319</v>
      </c>
      <c r="F39" s="126">
        <v>10107308.43</v>
      </c>
      <c r="G39" s="127">
        <v>9410892</v>
      </c>
      <c r="H39" s="127">
        <v>4727724</v>
      </c>
      <c r="I39" s="127">
        <v>967500</v>
      </c>
      <c r="J39" s="127"/>
      <c r="K39" s="127">
        <v>3715668</v>
      </c>
      <c r="L39" s="126">
        <v>141404.35</v>
      </c>
      <c r="M39" s="127"/>
      <c r="N39" s="127"/>
      <c r="O39" s="127"/>
      <c r="P39" s="127"/>
      <c r="Q39" s="127">
        <v>141404.35</v>
      </c>
      <c r="R39" s="127"/>
      <c r="S39" s="126">
        <v>555012.08</v>
      </c>
      <c r="T39" s="127"/>
      <c r="U39" s="127"/>
      <c r="V39" s="127">
        <v>555012.08</v>
      </c>
    </row>
    <row r="40" ht="22.8" customHeight="1" spans="1:22">
      <c r="A40" s="129" t="s">
        <v>340</v>
      </c>
      <c r="B40" s="129" t="s">
        <v>326</v>
      </c>
      <c r="C40" s="129" t="s">
        <v>326</v>
      </c>
      <c r="D40" s="125" t="s">
        <v>376</v>
      </c>
      <c r="E40" s="133" t="s">
        <v>342</v>
      </c>
      <c r="F40" s="126">
        <v>1414043.52</v>
      </c>
      <c r="G40" s="127"/>
      <c r="H40" s="127"/>
      <c r="I40" s="127"/>
      <c r="J40" s="127"/>
      <c r="K40" s="127"/>
      <c r="L40" s="126">
        <v>1414043.52</v>
      </c>
      <c r="M40" s="127">
        <v>1414043.52</v>
      </c>
      <c r="N40" s="127"/>
      <c r="O40" s="127"/>
      <c r="P40" s="127"/>
      <c r="Q40" s="127"/>
      <c r="R40" s="127"/>
      <c r="S40" s="126"/>
      <c r="T40" s="127"/>
      <c r="U40" s="127"/>
      <c r="V40" s="127"/>
    </row>
    <row r="41" ht="22.8" customHeight="1" spans="1:22">
      <c r="A41" s="129" t="s">
        <v>343</v>
      </c>
      <c r="B41" s="129" t="s">
        <v>344</v>
      </c>
      <c r="C41" s="129" t="s">
        <v>315</v>
      </c>
      <c r="D41" s="125" t="s">
        <v>376</v>
      </c>
      <c r="E41" s="133" t="s">
        <v>351</v>
      </c>
      <c r="F41" s="126">
        <v>707021.76</v>
      </c>
      <c r="G41" s="127"/>
      <c r="H41" s="127"/>
      <c r="I41" s="127"/>
      <c r="J41" s="127"/>
      <c r="K41" s="127"/>
      <c r="L41" s="126">
        <v>707021.76</v>
      </c>
      <c r="M41" s="127"/>
      <c r="N41" s="127"/>
      <c r="O41" s="127">
        <v>707021.76</v>
      </c>
      <c r="P41" s="127"/>
      <c r="Q41" s="127"/>
      <c r="R41" s="127"/>
      <c r="S41" s="126"/>
      <c r="T41" s="127"/>
      <c r="U41" s="127"/>
      <c r="V41" s="127"/>
    </row>
    <row r="42" ht="22.8" customHeight="1" spans="1:22">
      <c r="A42" s="129" t="s">
        <v>347</v>
      </c>
      <c r="B42" s="129" t="s">
        <v>315</v>
      </c>
      <c r="C42" s="129" t="s">
        <v>312</v>
      </c>
      <c r="D42" s="125" t="s">
        <v>376</v>
      </c>
      <c r="E42" s="133" t="s">
        <v>349</v>
      </c>
      <c r="F42" s="126">
        <v>1060532.64</v>
      </c>
      <c r="G42" s="127"/>
      <c r="H42" s="127"/>
      <c r="I42" s="127"/>
      <c r="J42" s="127"/>
      <c r="K42" s="127"/>
      <c r="L42" s="126"/>
      <c r="M42" s="127"/>
      <c r="N42" s="127"/>
      <c r="O42" s="127"/>
      <c r="P42" s="127"/>
      <c r="Q42" s="127"/>
      <c r="R42" s="127">
        <v>1060532.64</v>
      </c>
      <c r="S42" s="126"/>
      <c r="T42" s="127"/>
      <c r="U42" s="127"/>
      <c r="V42" s="127"/>
    </row>
    <row r="43" ht="22.8" customHeight="1" spans="1:22">
      <c r="A43" s="120"/>
      <c r="B43" s="120"/>
      <c r="C43" s="120"/>
      <c r="D43" s="124" t="s">
        <v>169</v>
      </c>
      <c r="E43" s="124" t="s">
        <v>170</v>
      </c>
      <c r="F43" s="122">
        <v>7644102.68</v>
      </c>
      <c r="G43" s="122">
        <v>5312832</v>
      </c>
      <c r="H43" s="122">
        <v>3249336</v>
      </c>
      <c r="I43" s="122">
        <v>212400</v>
      </c>
      <c r="J43" s="122"/>
      <c r="K43" s="122">
        <v>1851096</v>
      </c>
      <c r="L43" s="122">
        <v>1360084.99</v>
      </c>
      <c r="M43" s="122">
        <v>850053.12</v>
      </c>
      <c r="N43" s="122"/>
      <c r="O43" s="122">
        <v>425026.56</v>
      </c>
      <c r="P43" s="122"/>
      <c r="Q43" s="122">
        <v>85005.31</v>
      </c>
      <c r="R43" s="122">
        <v>637539.84</v>
      </c>
      <c r="S43" s="122">
        <v>333645.85</v>
      </c>
      <c r="T43" s="122"/>
      <c r="U43" s="122"/>
      <c r="V43" s="122">
        <v>333645.85</v>
      </c>
    </row>
    <row r="44" ht="22.8" customHeight="1" spans="1:22">
      <c r="A44" s="129" t="s">
        <v>311</v>
      </c>
      <c r="B44" s="129" t="s">
        <v>315</v>
      </c>
      <c r="C44" s="129" t="s">
        <v>320</v>
      </c>
      <c r="D44" s="125" t="s">
        <v>377</v>
      </c>
      <c r="E44" s="133" t="s">
        <v>322</v>
      </c>
      <c r="F44" s="126">
        <v>5731483.16</v>
      </c>
      <c r="G44" s="127">
        <v>5312832</v>
      </c>
      <c r="H44" s="127">
        <v>3249336</v>
      </c>
      <c r="I44" s="127">
        <v>212400</v>
      </c>
      <c r="J44" s="127"/>
      <c r="K44" s="127">
        <v>1851096</v>
      </c>
      <c r="L44" s="126">
        <v>85005.31</v>
      </c>
      <c r="M44" s="127"/>
      <c r="N44" s="127"/>
      <c r="O44" s="127"/>
      <c r="P44" s="127"/>
      <c r="Q44" s="127">
        <v>85005.31</v>
      </c>
      <c r="R44" s="127"/>
      <c r="S44" s="126">
        <v>333645.85</v>
      </c>
      <c r="T44" s="127"/>
      <c r="U44" s="127"/>
      <c r="V44" s="127">
        <v>333645.85</v>
      </c>
    </row>
    <row r="45" ht="22.8" customHeight="1" spans="1:22">
      <c r="A45" s="129" t="s">
        <v>340</v>
      </c>
      <c r="B45" s="129" t="s">
        <v>326</v>
      </c>
      <c r="C45" s="129" t="s">
        <v>326</v>
      </c>
      <c r="D45" s="125" t="s">
        <v>377</v>
      </c>
      <c r="E45" s="133" t="s">
        <v>342</v>
      </c>
      <c r="F45" s="126">
        <v>850053.12</v>
      </c>
      <c r="G45" s="127"/>
      <c r="H45" s="127"/>
      <c r="I45" s="127"/>
      <c r="J45" s="127"/>
      <c r="K45" s="127"/>
      <c r="L45" s="126">
        <v>850053.12</v>
      </c>
      <c r="M45" s="127">
        <v>850053.12</v>
      </c>
      <c r="N45" s="127"/>
      <c r="O45" s="127"/>
      <c r="P45" s="127"/>
      <c r="Q45" s="127"/>
      <c r="R45" s="127"/>
      <c r="S45" s="126"/>
      <c r="T45" s="127"/>
      <c r="U45" s="127"/>
      <c r="V45" s="127"/>
    </row>
    <row r="46" ht="22.8" customHeight="1" spans="1:22">
      <c r="A46" s="129" t="s">
        <v>343</v>
      </c>
      <c r="B46" s="129" t="s">
        <v>344</v>
      </c>
      <c r="C46" s="129" t="s">
        <v>315</v>
      </c>
      <c r="D46" s="125" t="s">
        <v>377</v>
      </c>
      <c r="E46" s="133" t="s">
        <v>351</v>
      </c>
      <c r="F46" s="126">
        <v>425026.56</v>
      </c>
      <c r="G46" s="127"/>
      <c r="H46" s="127"/>
      <c r="I46" s="127"/>
      <c r="J46" s="127"/>
      <c r="K46" s="127"/>
      <c r="L46" s="126">
        <v>425026.56</v>
      </c>
      <c r="M46" s="127"/>
      <c r="N46" s="127"/>
      <c r="O46" s="127">
        <v>425026.56</v>
      </c>
      <c r="P46" s="127"/>
      <c r="Q46" s="127"/>
      <c r="R46" s="127"/>
      <c r="S46" s="126"/>
      <c r="T46" s="127"/>
      <c r="U46" s="127"/>
      <c r="V46" s="127"/>
    </row>
    <row r="47" ht="22.8" customHeight="1" spans="1:22">
      <c r="A47" s="129" t="s">
        <v>347</v>
      </c>
      <c r="B47" s="129" t="s">
        <v>315</v>
      </c>
      <c r="C47" s="129" t="s">
        <v>312</v>
      </c>
      <c r="D47" s="125" t="s">
        <v>377</v>
      </c>
      <c r="E47" s="133" t="s">
        <v>349</v>
      </c>
      <c r="F47" s="126">
        <v>637539.84</v>
      </c>
      <c r="G47" s="127"/>
      <c r="H47" s="127"/>
      <c r="I47" s="127"/>
      <c r="J47" s="127"/>
      <c r="K47" s="127"/>
      <c r="L47" s="126"/>
      <c r="M47" s="127"/>
      <c r="N47" s="127"/>
      <c r="O47" s="127"/>
      <c r="P47" s="127"/>
      <c r="Q47" s="127"/>
      <c r="R47" s="127">
        <v>637539.84</v>
      </c>
      <c r="S47" s="126"/>
      <c r="T47" s="127"/>
      <c r="U47" s="127"/>
      <c r="V47" s="127"/>
    </row>
    <row r="48" ht="22.8" customHeight="1" spans="1:22">
      <c r="A48" s="120"/>
      <c r="B48" s="120"/>
      <c r="C48" s="120"/>
      <c r="D48" s="124" t="s">
        <v>171</v>
      </c>
      <c r="E48" s="124" t="s">
        <v>172</v>
      </c>
      <c r="F48" s="122">
        <v>8517034.15</v>
      </c>
      <c r="G48" s="122">
        <v>5919540</v>
      </c>
      <c r="H48" s="122">
        <v>3509148</v>
      </c>
      <c r="I48" s="122">
        <v>243960</v>
      </c>
      <c r="J48" s="122"/>
      <c r="K48" s="122">
        <v>2166432</v>
      </c>
      <c r="L48" s="122">
        <v>1515402.24</v>
      </c>
      <c r="M48" s="122">
        <v>947126.4</v>
      </c>
      <c r="N48" s="122"/>
      <c r="O48" s="122">
        <v>473563.2</v>
      </c>
      <c r="P48" s="122"/>
      <c r="Q48" s="122">
        <v>94712.64</v>
      </c>
      <c r="R48" s="122">
        <v>710344.8</v>
      </c>
      <c r="S48" s="122">
        <v>371747.11</v>
      </c>
      <c r="T48" s="122"/>
      <c r="U48" s="122"/>
      <c r="V48" s="122">
        <v>371747.11</v>
      </c>
    </row>
    <row r="49" ht="22.8" customHeight="1" spans="1:22">
      <c r="A49" s="129" t="s">
        <v>311</v>
      </c>
      <c r="B49" s="129" t="s">
        <v>315</v>
      </c>
      <c r="C49" s="129" t="s">
        <v>320</v>
      </c>
      <c r="D49" s="125" t="s">
        <v>378</v>
      </c>
      <c r="E49" s="133" t="s">
        <v>322</v>
      </c>
      <c r="F49" s="126">
        <v>6385999.75</v>
      </c>
      <c r="G49" s="127">
        <v>5919540</v>
      </c>
      <c r="H49" s="127">
        <v>3509148</v>
      </c>
      <c r="I49" s="127">
        <v>243960</v>
      </c>
      <c r="J49" s="127"/>
      <c r="K49" s="127">
        <v>2166432</v>
      </c>
      <c r="L49" s="126">
        <v>94712.64</v>
      </c>
      <c r="M49" s="127"/>
      <c r="N49" s="127"/>
      <c r="O49" s="127"/>
      <c r="P49" s="127"/>
      <c r="Q49" s="127">
        <v>94712.64</v>
      </c>
      <c r="R49" s="127"/>
      <c r="S49" s="126">
        <v>371747.11</v>
      </c>
      <c r="T49" s="127"/>
      <c r="U49" s="127"/>
      <c r="V49" s="127">
        <v>371747.11</v>
      </c>
    </row>
    <row r="50" ht="22.8" customHeight="1" spans="1:22">
      <c r="A50" s="129" t="s">
        <v>340</v>
      </c>
      <c r="B50" s="129" t="s">
        <v>326</v>
      </c>
      <c r="C50" s="129" t="s">
        <v>326</v>
      </c>
      <c r="D50" s="125" t="s">
        <v>378</v>
      </c>
      <c r="E50" s="133" t="s">
        <v>342</v>
      </c>
      <c r="F50" s="126">
        <v>947126.4</v>
      </c>
      <c r="G50" s="127"/>
      <c r="H50" s="127"/>
      <c r="I50" s="127"/>
      <c r="J50" s="127"/>
      <c r="K50" s="127"/>
      <c r="L50" s="126">
        <v>947126.4</v>
      </c>
      <c r="M50" s="127">
        <v>947126.4</v>
      </c>
      <c r="N50" s="127"/>
      <c r="O50" s="127"/>
      <c r="P50" s="127"/>
      <c r="Q50" s="127"/>
      <c r="R50" s="127"/>
      <c r="S50" s="126"/>
      <c r="T50" s="127"/>
      <c r="U50" s="127"/>
      <c r="V50" s="127"/>
    </row>
    <row r="51" ht="22.8" customHeight="1" spans="1:22">
      <c r="A51" s="129" t="s">
        <v>343</v>
      </c>
      <c r="B51" s="129" t="s">
        <v>344</v>
      </c>
      <c r="C51" s="129" t="s">
        <v>315</v>
      </c>
      <c r="D51" s="125" t="s">
        <v>378</v>
      </c>
      <c r="E51" s="133" t="s">
        <v>351</v>
      </c>
      <c r="F51" s="126">
        <v>473563.2</v>
      </c>
      <c r="G51" s="127"/>
      <c r="H51" s="127"/>
      <c r="I51" s="127"/>
      <c r="J51" s="127"/>
      <c r="K51" s="127"/>
      <c r="L51" s="126">
        <v>473563.2</v>
      </c>
      <c r="M51" s="127"/>
      <c r="N51" s="127"/>
      <c r="O51" s="127">
        <v>473563.2</v>
      </c>
      <c r="P51" s="127"/>
      <c r="Q51" s="127"/>
      <c r="R51" s="127"/>
      <c r="S51" s="126"/>
      <c r="T51" s="127"/>
      <c r="U51" s="127"/>
      <c r="V51" s="127"/>
    </row>
    <row r="52" ht="22.8" customHeight="1" spans="1:22">
      <c r="A52" s="129" t="s">
        <v>347</v>
      </c>
      <c r="B52" s="129" t="s">
        <v>315</v>
      </c>
      <c r="C52" s="129" t="s">
        <v>312</v>
      </c>
      <c r="D52" s="125" t="s">
        <v>378</v>
      </c>
      <c r="E52" s="133" t="s">
        <v>349</v>
      </c>
      <c r="F52" s="126">
        <v>710344.8</v>
      </c>
      <c r="G52" s="127"/>
      <c r="H52" s="127"/>
      <c r="I52" s="127"/>
      <c r="J52" s="127"/>
      <c r="K52" s="127"/>
      <c r="L52" s="126"/>
      <c r="M52" s="127"/>
      <c r="N52" s="127"/>
      <c r="O52" s="127"/>
      <c r="P52" s="127"/>
      <c r="Q52" s="127"/>
      <c r="R52" s="127">
        <v>710344.8</v>
      </c>
      <c r="S52" s="126"/>
      <c r="T52" s="127"/>
      <c r="U52" s="127"/>
      <c r="V52" s="127"/>
    </row>
    <row r="53" ht="22.8" customHeight="1" spans="1:22">
      <c r="A53" s="120"/>
      <c r="B53" s="120"/>
      <c r="C53" s="120"/>
      <c r="D53" s="124" t="s">
        <v>173</v>
      </c>
      <c r="E53" s="124" t="s">
        <v>174</v>
      </c>
      <c r="F53" s="122">
        <v>14717270.37</v>
      </c>
      <c r="G53" s="122">
        <v>10433868</v>
      </c>
      <c r="H53" s="122">
        <v>6205164</v>
      </c>
      <c r="I53" s="122">
        <v>1025580</v>
      </c>
      <c r="J53" s="122"/>
      <c r="K53" s="122">
        <v>3203124</v>
      </c>
      <c r="L53" s="122">
        <v>2498976.77</v>
      </c>
      <c r="M53" s="122">
        <v>1561860.48</v>
      </c>
      <c r="N53" s="122"/>
      <c r="O53" s="122">
        <v>780930.24</v>
      </c>
      <c r="P53" s="122"/>
      <c r="Q53" s="122">
        <v>156186.05</v>
      </c>
      <c r="R53" s="122">
        <v>1171395.36</v>
      </c>
      <c r="S53" s="122">
        <v>613030.24</v>
      </c>
      <c r="T53" s="122"/>
      <c r="U53" s="122"/>
      <c r="V53" s="122">
        <v>613030.24</v>
      </c>
    </row>
    <row r="54" ht="22.8" customHeight="1" spans="1:22">
      <c r="A54" s="129" t="s">
        <v>311</v>
      </c>
      <c r="B54" s="129" t="s">
        <v>315</v>
      </c>
      <c r="C54" s="129" t="s">
        <v>320</v>
      </c>
      <c r="D54" s="125" t="s">
        <v>379</v>
      </c>
      <c r="E54" s="133" t="s">
        <v>322</v>
      </c>
      <c r="F54" s="126">
        <v>11203084.29</v>
      </c>
      <c r="G54" s="127">
        <v>10433868</v>
      </c>
      <c r="H54" s="127">
        <v>6205164</v>
      </c>
      <c r="I54" s="127">
        <v>1025580</v>
      </c>
      <c r="J54" s="127"/>
      <c r="K54" s="127">
        <v>3203124</v>
      </c>
      <c r="L54" s="126">
        <v>156186.05</v>
      </c>
      <c r="M54" s="127"/>
      <c r="N54" s="127"/>
      <c r="O54" s="127"/>
      <c r="P54" s="127"/>
      <c r="Q54" s="127">
        <v>156186.05</v>
      </c>
      <c r="R54" s="127"/>
      <c r="S54" s="126">
        <v>613030.24</v>
      </c>
      <c r="T54" s="127"/>
      <c r="U54" s="127"/>
      <c r="V54" s="127">
        <v>613030.24</v>
      </c>
    </row>
    <row r="55" ht="22.8" customHeight="1" spans="1:22">
      <c r="A55" s="129" t="s">
        <v>340</v>
      </c>
      <c r="B55" s="129" t="s">
        <v>326</v>
      </c>
      <c r="C55" s="129" t="s">
        <v>326</v>
      </c>
      <c r="D55" s="125" t="s">
        <v>379</v>
      </c>
      <c r="E55" s="133" t="s">
        <v>342</v>
      </c>
      <c r="F55" s="126">
        <v>1561860.48</v>
      </c>
      <c r="G55" s="127"/>
      <c r="H55" s="127"/>
      <c r="I55" s="127"/>
      <c r="J55" s="127"/>
      <c r="K55" s="127"/>
      <c r="L55" s="126">
        <v>1561860.48</v>
      </c>
      <c r="M55" s="127">
        <v>1561860.48</v>
      </c>
      <c r="N55" s="127"/>
      <c r="O55" s="127"/>
      <c r="P55" s="127"/>
      <c r="Q55" s="127"/>
      <c r="R55" s="127"/>
      <c r="S55" s="126"/>
      <c r="T55" s="127"/>
      <c r="U55" s="127"/>
      <c r="V55" s="127"/>
    </row>
    <row r="56" ht="22.8" customHeight="1" spans="1:22">
      <c r="A56" s="129" t="s">
        <v>343</v>
      </c>
      <c r="B56" s="129" t="s">
        <v>344</v>
      </c>
      <c r="C56" s="129" t="s">
        <v>315</v>
      </c>
      <c r="D56" s="125" t="s">
        <v>379</v>
      </c>
      <c r="E56" s="133" t="s">
        <v>351</v>
      </c>
      <c r="F56" s="126">
        <v>780930.24</v>
      </c>
      <c r="G56" s="127"/>
      <c r="H56" s="127"/>
      <c r="I56" s="127"/>
      <c r="J56" s="127"/>
      <c r="K56" s="127"/>
      <c r="L56" s="126">
        <v>780930.24</v>
      </c>
      <c r="M56" s="127"/>
      <c r="N56" s="127"/>
      <c r="O56" s="127">
        <v>780930.24</v>
      </c>
      <c r="P56" s="127"/>
      <c r="Q56" s="127"/>
      <c r="R56" s="127"/>
      <c r="S56" s="126"/>
      <c r="T56" s="127"/>
      <c r="U56" s="127"/>
      <c r="V56" s="127"/>
    </row>
    <row r="57" ht="22.8" customHeight="1" spans="1:22">
      <c r="A57" s="129" t="s">
        <v>347</v>
      </c>
      <c r="B57" s="129" t="s">
        <v>315</v>
      </c>
      <c r="C57" s="129" t="s">
        <v>312</v>
      </c>
      <c r="D57" s="125" t="s">
        <v>379</v>
      </c>
      <c r="E57" s="133" t="s">
        <v>349</v>
      </c>
      <c r="F57" s="126">
        <v>1171395.36</v>
      </c>
      <c r="G57" s="127"/>
      <c r="H57" s="127"/>
      <c r="I57" s="127"/>
      <c r="J57" s="127"/>
      <c r="K57" s="127"/>
      <c r="L57" s="126"/>
      <c r="M57" s="127"/>
      <c r="N57" s="127"/>
      <c r="O57" s="127"/>
      <c r="P57" s="127"/>
      <c r="Q57" s="127"/>
      <c r="R57" s="127">
        <v>1171395.36</v>
      </c>
      <c r="S57" s="126"/>
      <c r="T57" s="127"/>
      <c r="U57" s="127"/>
      <c r="V57" s="127"/>
    </row>
    <row r="58" ht="22.8" customHeight="1" spans="1:22">
      <c r="A58" s="120"/>
      <c r="B58" s="120"/>
      <c r="C58" s="120"/>
      <c r="D58" s="124" t="s">
        <v>175</v>
      </c>
      <c r="E58" s="124" t="s">
        <v>176</v>
      </c>
      <c r="F58" s="122">
        <v>9774356.58</v>
      </c>
      <c r="G58" s="122">
        <v>6932844</v>
      </c>
      <c r="H58" s="122">
        <v>3839520</v>
      </c>
      <c r="I58" s="122">
        <v>721980</v>
      </c>
      <c r="J58" s="122"/>
      <c r="K58" s="122">
        <v>2371344</v>
      </c>
      <c r="L58" s="122">
        <v>1657764.86</v>
      </c>
      <c r="M58" s="122">
        <v>1036103.04</v>
      </c>
      <c r="N58" s="122"/>
      <c r="O58" s="122">
        <v>518051.52</v>
      </c>
      <c r="P58" s="122"/>
      <c r="Q58" s="122">
        <v>103610.3</v>
      </c>
      <c r="R58" s="122">
        <v>777077.28</v>
      </c>
      <c r="S58" s="122">
        <v>406670.44</v>
      </c>
      <c r="T58" s="122"/>
      <c r="U58" s="122"/>
      <c r="V58" s="122">
        <v>406670.44</v>
      </c>
    </row>
    <row r="59" ht="22.8" customHeight="1" spans="1:22">
      <c r="A59" s="129" t="s">
        <v>311</v>
      </c>
      <c r="B59" s="129" t="s">
        <v>315</v>
      </c>
      <c r="C59" s="129" t="s">
        <v>315</v>
      </c>
      <c r="D59" s="125" t="s">
        <v>380</v>
      </c>
      <c r="E59" s="133" t="s">
        <v>319</v>
      </c>
      <c r="F59" s="126">
        <v>7443124.74</v>
      </c>
      <c r="G59" s="127">
        <v>6932844</v>
      </c>
      <c r="H59" s="127">
        <v>3839520</v>
      </c>
      <c r="I59" s="127">
        <v>721980</v>
      </c>
      <c r="J59" s="127"/>
      <c r="K59" s="127">
        <v>2371344</v>
      </c>
      <c r="L59" s="126">
        <v>103610.3</v>
      </c>
      <c r="M59" s="127"/>
      <c r="N59" s="127"/>
      <c r="O59" s="127"/>
      <c r="P59" s="127"/>
      <c r="Q59" s="127">
        <v>103610.3</v>
      </c>
      <c r="R59" s="127"/>
      <c r="S59" s="126">
        <v>406670.44</v>
      </c>
      <c r="T59" s="127"/>
      <c r="U59" s="127"/>
      <c r="V59" s="127">
        <v>406670.44</v>
      </c>
    </row>
    <row r="60" ht="22.8" customHeight="1" spans="1:22">
      <c r="A60" s="129" t="s">
        <v>340</v>
      </c>
      <c r="B60" s="129" t="s">
        <v>326</v>
      </c>
      <c r="C60" s="129" t="s">
        <v>326</v>
      </c>
      <c r="D60" s="125" t="s">
        <v>380</v>
      </c>
      <c r="E60" s="133" t="s">
        <v>342</v>
      </c>
      <c r="F60" s="126">
        <v>1036103.04</v>
      </c>
      <c r="G60" s="127"/>
      <c r="H60" s="127"/>
      <c r="I60" s="127"/>
      <c r="J60" s="127"/>
      <c r="K60" s="127"/>
      <c r="L60" s="126">
        <v>1036103.04</v>
      </c>
      <c r="M60" s="127">
        <v>1036103.04</v>
      </c>
      <c r="N60" s="127"/>
      <c r="O60" s="127"/>
      <c r="P60" s="127"/>
      <c r="Q60" s="127"/>
      <c r="R60" s="127"/>
      <c r="S60" s="126"/>
      <c r="T60" s="127"/>
      <c r="U60" s="127"/>
      <c r="V60" s="127"/>
    </row>
    <row r="61" ht="22.8" customHeight="1" spans="1:22">
      <c r="A61" s="129" t="s">
        <v>343</v>
      </c>
      <c r="B61" s="129" t="s">
        <v>344</v>
      </c>
      <c r="C61" s="129" t="s">
        <v>315</v>
      </c>
      <c r="D61" s="125" t="s">
        <v>380</v>
      </c>
      <c r="E61" s="133" t="s">
        <v>351</v>
      </c>
      <c r="F61" s="126">
        <v>518051.52</v>
      </c>
      <c r="G61" s="127"/>
      <c r="H61" s="127"/>
      <c r="I61" s="127"/>
      <c r="J61" s="127"/>
      <c r="K61" s="127"/>
      <c r="L61" s="126">
        <v>518051.52</v>
      </c>
      <c r="M61" s="127"/>
      <c r="N61" s="127"/>
      <c r="O61" s="127">
        <v>518051.52</v>
      </c>
      <c r="P61" s="127"/>
      <c r="Q61" s="127"/>
      <c r="R61" s="127"/>
      <c r="S61" s="126"/>
      <c r="T61" s="127"/>
      <c r="U61" s="127"/>
      <c r="V61" s="127"/>
    </row>
    <row r="62" ht="22.8" customHeight="1" spans="1:22">
      <c r="A62" s="129" t="s">
        <v>347</v>
      </c>
      <c r="B62" s="129" t="s">
        <v>315</v>
      </c>
      <c r="C62" s="129" t="s">
        <v>312</v>
      </c>
      <c r="D62" s="125" t="s">
        <v>380</v>
      </c>
      <c r="E62" s="133" t="s">
        <v>349</v>
      </c>
      <c r="F62" s="126">
        <v>777077.28</v>
      </c>
      <c r="G62" s="127"/>
      <c r="H62" s="127"/>
      <c r="I62" s="127"/>
      <c r="J62" s="127"/>
      <c r="K62" s="127"/>
      <c r="L62" s="126"/>
      <c r="M62" s="127"/>
      <c r="N62" s="127"/>
      <c r="O62" s="127"/>
      <c r="P62" s="127"/>
      <c r="Q62" s="127"/>
      <c r="R62" s="127">
        <v>777077.28</v>
      </c>
      <c r="S62" s="126"/>
      <c r="T62" s="127"/>
      <c r="U62" s="127"/>
      <c r="V62" s="127"/>
    </row>
    <row r="63" ht="22.8" customHeight="1" spans="1:22">
      <c r="A63" s="120"/>
      <c r="B63" s="120"/>
      <c r="C63" s="120"/>
      <c r="D63" s="124" t="s">
        <v>177</v>
      </c>
      <c r="E63" s="124" t="s">
        <v>178</v>
      </c>
      <c r="F63" s="122">
        <v>14309183.34</v>
      </c>
      <c r="G63" s="122">
        <v>10143504</v>
      </c>
      <c r="H63" s="122">
        <v>5724684</v>
      </c>
      <c r="I63" s="122">
        <v>1036080</v>
      </c>
      <c r="J63" s="122"/>
      <c r="K63" s="122">
        <v>3382740</v>
      </c>
      <c r="L63" s="122">
        <v>2430296.06</v>
      </c>
      <c r="M63" s="122">
        <v>1518935.04</v>
      </c>
      <c r="N63" s="122"/>
      <c r="O63" s="122">
        <v>759467.52</v>
      </c>
      <c r="P63" s="122"/>
      <c r="Q63" s="122">
        <v>151893.5</v>
      </c>
      <c r="R63" s="122">
        <v>1139201.28</v>
      </c>
      <c r="S63" s="122">
        <v>596182</v>
      </c>
      <c r="T63" s="122"/>
      <c r="U63" s="122"/>
      <c r="V63" s="122">
        <v>596182</v>
      </c>
    </row>
    <row r="64" ht="22.8" customHeight="1" spans="1:22">
      <c r="A64" s="129" t="s">
        <v>311</v>
      </c>
      <c r="B64" s="129" t="s">
        <v>315</v>
      </c>
      <c r="C64" s="129" t="s">
        <v>315</v>
      </c>
      <c r="D64" s="125" t="s">
        <v>381</v>
      </c>
      <c r="E64" s="133" t="s">
        <v>319</v>
      </c>
      <c r="F64" s="126">
        <v>10891579.5</v>
      </c>
      <c r="G64" s="127">
        <v>10143504</v>
      </c>
      <c r="H64" s="127">
        <v>5724684</v>
      </c>
      <c r="I64" s="127">
        <v>1036080</v>
      </c>
      <c r="J64" s="127"/>
      <c r="K64" s="127">
        <v>3382740</v>
      </c>
      <c r="L64" s="126">
        <v>151893.5</v>
      </c>
      <c r="M64" s="127"/>
      <c r="N64" s="127"/>
      <c r="O64" s="127"/>
      <c r="P64" s="127"/>
      <c r="Q64" s="127">
        <v>151893.5</v>
      </c>
      <c r="R64" s="127"/>
      <c r="S64" s="126">
        <v>596182</v>
      </c>
      <c r="T64" s="127"/>
      <c r="U64" s="127"/>
      <c r="V64" s="127">
        <v>596182</v>
      </c>
    </row>
    <row r="65" ht="22.8" customHeight="1" spans="1:22">
      <c r="A65" s="129" t="s">
        <v>340</v>
      </c>
      <c r="B65" s="129" t="s">
        <v>326</v>
      </c>
      <c r="C65" s="129" t="s">
        <v>326</v>
      </c>
      <c r="D65" s="125" t="s">
        <v>381</v>
      </c>
      <c r="E65" s="133" t="s">
        <v>342</v>
      </c>
      <c r="F65" s="126">
        <v>1518935.04</v>
      </c>
      <c r="G65" s="127"/>
      <c r="H65" s="127"/>
      <c r="I65" s="127"/>
      <c r="J65" s="127"/>
      <c r="K65" s="127"/>
      <c r="L65" s="126">
        <v>1518935.04</v>
      </c>
      <c r="M65" s="127">
        <v>1518935.04</v>
      </c>
      <c r="N65" s="127"/>
      <c r="O65" s="127"/>
      <c r="P65" s="127"/>
      <c r="Q65" s="127"/>
      <c r="R65" s="127"/>
      <c r="S65" s="126"/>
      <c r="T65" s="127"/>
      <c r="U65" s="127"/>
      <c r="V65" s="127"/>
    </row>
    <row r="66" ht="22.8" customHeight="1" spans="1:22">
      <c r="A66" s="129" t="s">
        <v>343</v>
      </c>
      <c r="B66" s="129" t="s">
        <v>344</v>
      </c>
      <c r="C66" s="129" t="s">
        <v>315</v>
      </c>
      <c r="D66" s="125" t="s">
        <v>381</v>
      </c>
      <c r="E66" s="133" t="s">
        <v>351</v>
      </c>
      <c r="F66" s="126">
        <v>759467.52</v>
      </c>
      <c r="G66" s="127"/>
      <c r="H66" s="127"/>
      <c r="I66" s="127"/>
      <c r="J66" s="127"/>
      <c r="K66" s="127"/>
      <c r="L66" s="126">
        <v>759467.52</v>
      </c>
      <c r="M66" s="127"/>
      <c r="N66" s="127"/>
      <c r="O66" s="127">
        <v>759467.52</v>
      </c>
      <c r="P66" s="127"/>
      <c r="Q66" s="127"/>
      <c r="R66" s="127"/>
      <c r="S66" s="126"/>
      <c r="T66" s="127"/>
      <c r="U66" s="127"/>
      <c r="V66" s="127"/>
    </row>
    <row r="67" ht="22.8" customHeight="1" spans="1:22">
      <c r="A67" s="129" t="s">
        <v>347</v>
      </c>
      <c r="B67" s="129" t="s">
        <v>315</v>
      </c>
      <c r="C67" s="129" t="s">
        <v>312</v>
      </c>
      <c r="D67" s="125" t="s">
        <v>381</v>
      </c>
      <c r="E67" s="133" t="s">
        <v>349</v>
      </c>
      <c r="F67" s="126">
        <v>1139201.28</v>
      </c>
      <c r="G67" s="127"/>
      <c r="H67" s="127"/>
      <c r="I67" s="127"/>
      <c r="J67" s="127"/>
      <c r="K67" s="127"/>
      <c r="L67" s="126"/>
      <c r="M67" s="127"/>
      <c r="N67" s="127"/>
      <c r="O67" s="127"/>
      <c r="P67" s="127"/>
      <c r="Q67" s="127"/>
      <c r="R67" s="127">
        <v>1139201.28</v>
      </c>
      <c r="S67" s="126"/>
      <c r="T67" s="127"/>
      <c r="U67" s="127"/>
      <c r="V67" s="127"/>
    </row>
    <row r="68" ht="22.8" customHeight="1" spans="1:22">
      <c r="A68" s="120"/>
      <c r="B68" s="120"/>
      <c r="C68" s="120"/>
      <c r="D68" s="124" t="s">
        <v>179</v>
      </c>
      <c r="E68" s="124" t="s">
        <v>180</v>
      </c>
      <c r="F68" s="122">
        <v>4223247.08</v>
      </c>
      <c r="G68" s="122">
        <v>2998716</v>
      </c>
      <c r="H68" s="122">
        <v>1747044</v>
      </c>
      <c r="I68" s="122">
        <v>311160</v>
      </c>
      <c r="J68" s="122"/>
      <c r="K68" s="122">
        <v>940512</v>
      </c>
      <c r="L68" s="122">
        <v>714402.82</v>
      </c>
      <c r="M68" s="122">
        <v>446501.76</v>
      </c>
      <c r="N68" s="122"/>
      <c r="O68" s="122">
        <v>223250.88</v>
      </c>
      <c r="P68" s="122"/>
      <c r="Q68" s="122">
        <v>44650.18</v>
      </c>
      <c r="R68" s="122">
        <v>334876.32</v>
      </c>
      <c r="S68" s="122">
        <v>175251.94</v>
      </c>
      <c r="T68" s="122"/>
      <c r="U68" s="122"/>
      <c r="V68" s="122">
        <v>175251.94</v>
      </c>
    </row>
    <row r="69" ht="22.8" customHeight="1" spans="1:22">
      <c r="A69" s="129" t="s">
        <v>311</v>
      </c>
      <c r="B69" s="129" t="s">
        <v>315</v>
      </c>
      <c r="C69" s="129" t="s">
        <v>320</v>
      </c>
      <c r="D69" s="125" t="s">
        <v>382</v>
      </c>
      <c r="E69" s="133" t="s">
        <v>322</v>
      </c>
      <c r="F69" s="126">
        <v>3218618.12</v>
      </c>
      <c r="G69" s="127">
        <v>2998716</v>
      </c>
      <c r="H69" s="127">
        <v>1747044</v>
      </c>
      <c r="I69" s="127">
        <v>311160</v>
      </c>
      <c r="J69" s="127"/>
      <c r="K69" s="127">
        <v>940512</v>
      </c>
      <c r="L69" s="126">
        <v>44650.18</v>
      </c>
      <c r="M69" s="127"/>
      <c r="N69" s="127"/>
      <c r="O69" s="127"/>
      <c r="P69" s="127"/>
      <c r="Q69" s="127">
        <v>44650.18</v>
      </c>
      <c r="R69" s="127"/>
      <c r="S69" s="126">
        <v>175251.94</v>
      </c>
      <c r="T69" s="127"/>
      <c r="U69" s="127"/>
      <c r="V69" s="127">
        <v>175251.94</v>
      </c>
    </row>
    <row r="70" ht="22.8" customHeight="1" spans="1:22">
      <c r="A70" s="129" t="s">
        <v>340</v>
      </c>
      <c r="B70" s="129" t="s">
        <v>326</v>
      </c>
      <c r="C70" s="129" t="s">
        <v>326</v>
      </c>
      <c r="D70" s="125" t="s">
        <v>382</v>
      </c>
      <c r="E70" s="133" t="s">
        <v>342</v>
      </c>
      <c r="F70" s="126">
        <v>446501.76</v>
      </c>
      <c r="G70" s="127"/>
      <c r="H70" s="127"/>
      <c r="I70" s="127"/>
      <c r="J70" s="127"/>
      <c r="K70" s="127"/>
      <c r="L70" s="126">
        <v>446501.76</v>
      </c>
      <c r="M70" s="127">
        <v>446501.76</v>
      </c>
      <c r="N70" s="127"/>
      <c r="O70" s="127"/>
      <c r="P70" s="127"/>
      <c r="Q70" s="127"/>
      <c r="R70" s="127"/>
      <c r="S70" s="126"/>
      <c r="T70" s="127"/>
      <c r="U70" s="127"/>
      <c r="V70" s="127"/>
    </row>
    <row r="71" ht="22.8" customHeight="1" spans="1:22">
      <c r="A71" s="129" t="s">
        <v>343</v>
      </c>
      <c r="B71" s="129" t="s">
        <v>344</v>
      </c>
      <c r="C71" s="129" t="s">
        <v>315</v>
      </c>
      <c r="D71" s="125" t="s">
        <v>382</v>
      </c>
      <c r="E71" s="133" t="s">
        <v>351</v>
      </c>
      <c r="F71" s="126">
        <v>223250.88</v>
      </c>
      <c r="G71" s="127"/>
      <c r="H71" s="127"/>
      <c r="I71" s="127"/>
      <c r="J71" s="127"/>
      <c r="K71" s="127"/>
      <c r="L71" s="126">
        <v>223250.88</v>
      </c>
      <c r="M71" s="127"/>
      <c r="N71" s="127"/>
      <c r="O71" s="127">
        <v>223250.88</v>
      </c>
      <c r="P71" s="127"/>
      <c r="Q71" s="127"/>
      <c r="R71" s="127"/>
      <c r="S71" s="126"/>
      <c r="T71" s="127"/>
      <c r="U71" s="127"/>
      <c r="V71" s="127"/>
    </row>
    <row r="72" ht="22.8" customHeight="1" spans="1:22">
      <c r="A72" s="129" t="s">
        <v>347</v>
      </c>
      <c r="B72" s="129" t="s">
        <v>315</v>
      </c>
      <c r="C72" s="129" t="s">
        <v>312</v>
      </c>
      <c r="D72" s="125" t="s">
        <v>382</v>
      </c>
      <c r="E72" s="133" t="s">
        <v>349</v>
      </c>
      <c r="F72" s="126">
        <v>334876.32</v>
      </c>
      <c r="G72" s="127"/>
      <c r="H72" s="127"/>
      <c r="I72" s="127"/>
      <c r="J72" s="127"/>
      <c r="K72" s="127"/>
      <c r="L72" s="126"/>
      <c r="M72" s="127"/>
      <c r="N72" s="127"/>
      <c r="O72" s="127"/>
      <c r="P72" s="127"/>
      <c r="Q72" s="127"/>
      <c r="R72" s="127">
        <v>334876.32</v>
      </c>
      <c r="S72" s="126"/>
      <c r="T72" s="127"/>
      <c r="U72" s="127"/>
      <c r="V72" s="127"/>
    </row>
    <row r="73" ht="22.8" customHeight="1" spans="1:22">
      <c r="A73" s="120"/>
      <c r="B73" s="120"/>
      <c r="C73" s="120"/>
      <c r="D73" s="124" t="s">
        <v>181</v>
      </c>
      <c r="E73" s="124" t="s">
        <v>182</v>
      </c>
      <c r="F73" s="122">
        <v>2374937.76</v>
      </c>
      <c r="G73" s="122">
        <v>1705680</v>
      </c>
      <c r="H73" s="122">
        <v>952752</v>
      </c>
      <c r="I73" s="122">
        <v>237900</v>
      </c>
      <c r="J73" s="122"/>
      <c r="K73" s="122">
        <v>515028</v>
      </c>
      <c r="L73" s="122">
        <v>390451.2</v>
      </c>
      <c r="M73" s="122">
        <v>244032</v>
      </c>
      <c r="N73" s="122"/>
      <c r="O73" s="122">
        <v>122016</v>
      </c>
      <c r="P73" s="122"/>
      <c r="Q73" s="122">
        <v>24403.2</v>
      </c>
      <c r="R73" s="122">
        <v>183024</v>
      </c>
      <c r="S73" s="122">
        <v>95782.56</v>
      </c>
      <c r="T73" s="122"/>
      <c r="U73" s="122"/>
      <c r="V73" s="122">
        <v>95782.56</v>
      </c>
    </row>
    <row r="74" ht="22.8" customHeight="1" spans="1:22">
      <c r="A74" s="129" t="s">
        <v>311</v>
      </c>
      <c r="B74" s="129" t="s">
        <v>315</v>
      </c>
      <c r="C74" s="129" t="s">
        <v>315</v>
      </c>
      <c r="D74" s="125" t="s">
        <v>383</v>
      </c>
      <c r="E74" s="133" t="s">
        <v>319</v>
      </c>
      <c r="F74" s="126">
        <v>1825865.76</v>
      </c>
      <c r="G74" s="127">
        <v>1705680</v>
      </c>
      <c r="H74" s="127">
        <v>952752</v>
      </c>
      <c r="I74" s="127">
        <v>237900</v>
      </c>
      <c r="J74" s="127"/>
      <c r="K74" s="127">
        <v>515028</v>
      </c>
      <c r="L74" s="126">
        <v>24403.2</v>
      </c>
      <c r="M74" s="127"/>
      <c r="N74" s="127"/>
      <c r="O74" s="127"/>
      <c r="P74" s="127"/>
      <c r="Q74" s="127">
        <v>24403.2</v>
      </c>
      <c r="R74" s="127"/>
      <c r="S74" s="126">
        <v>95782.56</v>
      </c>
      <c r="T74" s="127"/>
      <c r="U74" s="127"/>
      <c r="V74" s="127">
        <v>95782.56</v>
      </c>
    </row>
    <row r="75" ht="22.8" customHeight="1" spans="1:22">
      <c r="A75" s="129" t="s">
        <v>340</v>
      </c>
      <c r="B75" s="129" t="s">
        <v>326</v>
      </c>
      <c r="C75" s="129" t="s">
        <v>326</v>
      </c>
      <c r="D75" s="125" t="s">
        <v>383</v>
      </c>
      <c r="E75" s="133" t="s">
        <v>342</v>
      </c>
      <c r="F75" s="126">
        <v>244032</v>
      </c>
      <c r="G75" s="127"/>
      <c r="H75" s="127"/>
      <c r="I75" s="127"/>
      <c r="J75" s="127"/>
      <c r="K75" s="127"/>
      <c r="L75" s="126">
        <v>244032</v>
      </c>
      <c r="M75" s="127">
        <v>244032</v>
      </c>
      <c r="N75" s="127"/>
      <c r="O75" s="127"/>
      <c r="P75" s="127"/>
      <c r="Q75" s="127"/>
      <c r="R75" s="127"/>
      <c r="S75" s="126"/>
      <c r="T75" s="127"/>
      <c r="U75" s="127"/>
      <c r="V75" s="127"/>
    </row>
    <row r="76" ht="22.8" customHeight="1" spans="1:22">
      <c r="A76" s="129" t="s">
        <v>343</v>
      </c>
      <c r="B76" s="129" t="s">
        <v>344</v>
      </c>
      <c r="C76" s="129" t="s">
        <v>315</v>
      </c>
      <c r="D76" s="125" t="s">
        <v>383</v>
      </c>
      <c r="E76" s="133" t="s">
        <v>351</v>
      </c>
      <c r="F76" s="126">
        <v>122016</v>
      </c>
      <c r="G76" s="127"/>
      <c r="H76" s="127"/>
      <c r="I76" s="127"/>
      <c r="J76" s="127"/>
      <c r="K76" s="127"/>
      <c r="L76" s="126">
        <v>122016</v>
      </c>
      <c r="M76" s="127"/>
      <c r="N76" s="127"/>
      <c r="O76" s="127">
        <v>122016</v>
      </c>
      <c r="P76" s="127"/>
      <c r="Q76" s="127"/>
      <c r="R76" s="127"/>
      <c r="S76" s="126"/>
      <c r="T76" s="127"/>
      <c r="U76" s="127"/>
      <c r="V76" s="127"/>
    </row>
    <row r="77" ht="22.8" customHeight="1" spans="1:22">
      <c r="A77" s="129" t="s">
        <v>347</v>
      </c>
      <c r="B77" s="129" t="s">
        <v>315</v>
      </c>
      <c r="C77" s="129" t="s">
        <v>312</v>
      </c>
      <c r="D77" s="125" t="s">
        <v>383</v>
      </c>
      <c r="E77" s="133" t="s">
        <v>349</v>
      </c>
      <c r="F77" s="126">
        <v>183024</v>
      </c>
      <c r="G77" s="127"/>
      <c r="H77" s="127"/>
      <c r="I77" s="127"/>
      <c r="J77" s="127"/>
      <c r="K77" s="127"/>
      <c r="L77" s="126"/>
      <c r="M77" s="127"/>
      <c r="N77" s="127"/>
      <c r="O77" s="127"/>
      <c r="P77" s="127"/>
      <c r="Q77" s="127"/>
      <c r="R77" s="127">
        <v>183024</v>
      </c>
      <c r="S77" s="126"/>
      <c r="T77" s="127"/>
      <c r="U77" s="127"/>
      <c r="V77" s="127"/>
    </row>
    <row r="78" ht="22.8" customHeight="1" spans="1:22">
      <c r="A78" s="120"/>
      <c r="B78" s="120"/>
      <c r="C78" s="120"/>
      <c r="D78" s="124" t="s">
        <v>183</v>
      </c>
      <c r="E78" s="124" t="s">
        <v>184</v>
      </c>
      <c r="F78" s="122">
        <v>589042.7</v>
      </c>
      <c r="G78" s="122">
        <v>417084</v>
      </c>
      <c r="H78" s="122">
        <v>206904</v>
      </c>
      <c r="I78" s="122">
        <v>42180</v>
      </c>
      <c r="J78" s="122"/>
      <c r="K78" s="122">
        <v>168000</v>
      </c>
      <c r="L78" s="122">
        <v>100322.3</v>
      </c>
      <c r="M78" s="122">
        <v>62701.44</v>
      </c>
      <c r="N78" s="122"/>
      <c r="O78" s="122">
        <v>31350.72</v>
      </c>
      <c r="P78" s="122"/>
      <c r="Q78" s="122">
        <v>6270.14</v>
      </c>
      <c r="R78" s="122">
        <v>47026.08</v>
      </c>
      <c r="S78" s="122">
        <v>24610.32</v>
      </c>
      <c r="T78" s="122"/>
      <c r="U78" s="122"/>
      <c r="V78" s="122">
        <v>24610.32</v>
      </c>
    </row>
    <row r="79" ht="22.8" customHeight="1" spans="1:22">
      <c r="A79" s="129" t="s">
        <v>311</v>
      </c>
      <c r="B79" s="129" t="s">
        <v>315</v>
      </c>
      <c r="C79" s="129" t="s">
        <v>315</v>
      </c>
      <c r="D79" s="125" t="s">
        <v>384</v>
      </c>
      <c r="E79" s="133" t="s">
        <v>319</v>
      </c>
      <c r="F79" s="126">
        <v>447964.46</v>
      </c>
      <c r="G79" s="127">
        <v>417084</v>
      </c>
      <c r="H79" s="127">
        <v>206904</v>
      </c>
      <c r="I79" s="127">
        <v>42180</v>
      </c>
      <c r="J79" s="127"/>
      <c r="K79" s="127">
        <v>168000</v>
      </c>
      <c r="L79" s="126">
        <v>6270.14</v>
      </c>
      <c r="M79" s="127"/>
      <c r="N79" s="127"/>
      <c r="O79" s="127"/>
      <c r="P79" s="127"/>
      <c r="Q79" s="127">
        <v>6270.14</v>
      </c>
      <c r="R79" s="127"/>
      <c r="S79" s="126">
        <v>24610.32</v>
      </c>
      <c r="T79" s="127"/>
      <c r="U79" s="127"/>
      <c r="V79" s="127">
        <v>24610.32</v>
      </c>
    </row>
    <row r="80" ht="22.8" customHeight="1" spans="1:22">
      <c r="A80" s="129" t="s">
        <v>340</v>
      </c>
      <c r="B80" s="129" t="s">
        <v>326</v>
      </c>
      <c r="C80" s="129" t="s">
        <v>326</v>
      </c>
      <c r="D80" s="125" t="s">
        <v>384</v>
      </c>
      <c r="E80" s="133" t="s">
        <v>342</v>
      </c>
      <c r="F80" s="126">
        <v>62701.44</v>
      </c>
      <c r="G80" s="127"/>
      <c r="H80" s="127"/>
      <c r="I80" s="127"/>
      <c r="J80" s="127"/>
      <c r="K80" s="127"/>
      <c r="L80" s="126">
        <v>62701.44</v>
      </c>
      <c r="M80" s="127">
        <v>62701.44</v>
      </c>
      <c r="N80" s="127"/>
      <c r="O80" s="127"/>
      <c r="P80" s="127"/>
      <c r="Q80" s="127"/>
      <c r="R80" s="127"/>
      <c r="S80" s="126"/>
      <c r="T80" s="127"/>
      <c r="U80" s="127"/>
      <c r="V80" s="127"/>
    </row>
    <row r="81" ht="22.8" customHeight="1" spans="1:22">
      <c r="A81" s="129" t="s">
        <v>343</v>
      </c>
      <c r="B81" s="129" t="s">
        <v>344</v>
      </c>
      <c r="C81" s="129" t="s">
        <v>315</v>
      </c>
      <c r="D81" s="125" t="s">
        <v>384</v>
      </c>
      <c r="E81" s="133" t="s">
        <v>351</v>
      </c>
      <c r="F81" s="126">
        <v>31350.72</v>
      </c>
      <c r="G81" s="127"/>
      <c r="H81" s="127"/>
      <c r="I81" s="127"/>
      <c r="J81" s="127"/>
      <c r="K81" s="127"/>
      <c r="L81" s="126">
        <v>31350.72</v>
      </c>
      <c r="M81" s="127"/>
      <c r="N81" s="127"/>
      <c r="O81" s="127">
        <v>31350.72</v>
      </c>
      <c r="P81" s="127"/>
      <c r="Q81" s="127"/>
      <c r="R81" s="127"/>
      <c r="S81" s="126"/>
      <c r="T81" s="127"/>
      <c r="U81" s="127"/>
      <c r="V81" s="127"/>
    </row>
    <row r="82" ht="22.8" customHeight="1" spans="1:22">
      <c r="A82" s="129" t="s">
        <v>347</v>
      </c>
      <c r="B82" s="129" t="s">
        <v>315</v>
      </c>
      <c r="C82" s="129" t="s">
        <v>312</v>
      </c>
      <c r="D82" s="125" t="s">
        <v>384</v>
      </c>
      <c r="E82" s="133" t="s">
        <v>349</v>
      </c>
      <c r="F82" s="126">
        <v>47026.08</v>
      </c>
      <c r="G82" s="127"/>
      <c r="H82" s="127"/>
      <c r="I82" s="127"/>
      <c r="J82" s="127"/>
      <c r="K82" s="127"/>
      <c r="L82" s="126"/>
      <c r="M82" s="127"/>
      <c r="N82" s="127"/>
      <c r="O82" s="127"/>
      <c r="P82" s="127"/>
      <c r="Q82" s="127"/>
      <c r="R82" s="127">
        <v>47026.08</v>
      </c>
      <c r="S82" s="126"/>
      <c r="T82" s="127"/>
      <c r="U82" s="127"/>
      <c r="V82" s="127"/>
    </row>
    <row r="83" ht="22.8" customHeight="1" spans="1:22">
      <c r="A83" s="120"/>
      <c r="B83" s="120"/>
      <c r="C83" s="120"/>
      <c r="D83" s="124" t="s">
        <v>185</v>
      </c>
      <c r="E83" s="124" t="s">
        <v>186</v>
      </c>
      <c r="F83" s="122">
        <v>722005.33</v>
      </c>
      <c r="G83" s="122">
        <v>511692</v>
      </c>
      <c r="H83" s="122">
        <v>249144</v>
      </c>
      <c r="I83" s="122">
        <v>55260</v>
      </c>
      <c r="J83" s="122"/>
      <c r="K83" s="122">
        <v>207288</v>
      </c>
      <c r="L83" s="122">
        <v>122698.75</v>
      </c>
      <c r="M83" s="122">
        <v>76686.72</v>
      </c>
      <c r="N83" s="122"/>
      <c r="O83" s="122">
        <v>38343.36</v>
      </c>
      <c r="P83" s="122"/>
      <c r="Q83" s="122">
        <v>7668.67</v>
      </c>
      <c r="R83" s="122">
        <v>57515.04</v>
      </c>
      <c r="S83" s="122">
        <v>30099.54</v>
      </c>
      <c r="T83" s="122"/>
      <c r="U83" s="122"/>
      <c r="V83" s="122">
        <v>30099.54</v>
      </c>
    </row>
    <row r="84" ht="22.8" customHeight="1" spans="1:22">
      <c r="A84" s="129" t="s">
        <v>311</v>
      </c>
      <c r="B84" s="129" t="s">
        <v>315</v>
      </c>
      <c r="C84" s="129" t="s">
        <v>315</v>
      </c>
      <c r="D84" s="125" t="s">
        <v>385</v>
      </c>
      <c r="E84" s="133" t="s">
        <v>319</v>
      </c>
      <c r="F84" s="126">
        <v>549460.21</v>
      </c>
      <c r="G84" s="127">
        <v>511692</v>
      </c>
      <c r="H84" s="127">
        <v>249144</v>
      </c>
      <c r="I84" s="127">
        <v>55260</v>
      </c>
      <c r="J84" s="127"/>
      <c r="K84" s="127">
        <v>207288</v>
      </c>
      <c r="L84" s="126">
        <v>7668.67</v>
      </c>
      <c r="M84" s="127"/>
      <c r="N84" s="127"/>
      <c r="O84" s="127"/>
      <c r="P84" s="127"/>
      <c r="Q84" s="127">
        <v>7668.67</v>
      </c>
      <c r="R84" s="127"/>
      <c r="S84" s="126">
        <v>30099.54</v>
      </c>
      <c r="T84" s="127"/>
      <c r="U84" s="127"/>
      <c r="V84" s="127">
        <v>30099.54</v>
      </c>
    </row>
    <row r="85" ht="22.8" customHeight="1" spans="1:22">
      <c r="A85" s="129" t="s">
        <v>340</v>
      </c>
      <c r="B85" s="129" t="s">
        <v>326</v>
      </c>
      <c r="C85" s="129" t="s">
        <v>326</v>
      </c>
      <c r="D85" s="125" t="s">
        <v>385</v>
      </c>
      <c r="E85" s="133" t="s">
        <v>342</v>
      </c>
      <c r="F85" s="126">
        <v>76686.72</v>
      </c>
      <c r="G85" s="127"/>
      <c r="H85" s="127"/>
      <c r="I85" s="127"/>
      <c r="J85" s="127"/>
      <c r="K85" s="127"/>
      <c r="L85" s="126">
        <v>76686.72</v>
      </c>
      <c r="M85" s="127">
        <v>76686.72</v>
      </c>
      <c r="N85" s="127"/>
      <c r="O85" s="127"/>
      <c r="P85" s="127"/>
      <c r="Q85" s="127"/>
      <c r="R85" s="127"/>
      <c r="S85" s="126"/>
      <c r="T85" s="127"/>
      <c r="U85" s="127"/>
      <c r="V85" s="127"/>
    </row>
    <row r="86" ht="22.8" customHeight="1" spans="1:22">
      <c r="A86" s="129" t="s">
        <v>343</v>
      </c>
      <c r="B86" s="129" t="s">
        <v>344</v>
      </c>
      <c r="C86" s="129" t="s">
        <v>315</v>
      </c>
      <c r="D86" s="125" t="s">
        <v>385</v>
      </c>
      <c r="E86" s="133" t="s">
        <v>351</v>
      </c>
      <c r="F86" s="126">
        <v>38343.36</v>
      </c>
      <c r="G86" s="127"/>
      <c r="H86" s="127"/>
      <c r="I86" s="127"/>
      <c r="J86" s="127"/>
      <c r="K86" s="127"/>
      <c r="L86" s="126">
        <v>38343.36</v>
      </c>
      <c r="M86" s="127"/>
      <c r="N86" s="127"/>
      <c r="O86" s="127">
        <v>38343.36</v>
      </c>
      <c r="P86" s="127"/>
      <c r="Q86" s="127"/>
      <c r="R86" s="127"/>
      <c r="S86" s="126"/>
      <c r="T86" s="127"/>
      <c r="U86" s="127"/>
      <c r="V86" s="127"/>
    </row>
    <row r="87" ht="22.8" customHeight="1" spans="1:22">
      <c r="A87" s="129" t="s">
        <v>347</v>
      </c>
      <c r="B87" s="129" t="s">
        <v>315</v>
      </c>
      <c r="C87" s="129" t="s">
        <v>312</v>
      </c>
      <c r="D87" s="125" t="s">
        <v>385</v>
      </c>
      <c r="E87" s="133" t="s">
        <v>349</v>
      </c>
      <c r="F87" s="126">
        <v>57515.04</v>
      </c>
      <c r="G87" s="127"/>
      <c r="H87" s="127"/>
      <c r="I87" s="127"/>
      <c r="J87" s="127"/>
      <c r="K87" s="127"/>
      <c r="L87" s="126"/>
      <c r="M87" s="127"/>
      <c r="N87" s="127"/>
      <c r="O87" s="127"/>
      <c r="P87" s="127"/>
      <c r="Q87" s="127"/>
      <c r="R87" s="127">
        <v>57515.04</v>
      </c>
      <c r="S87" s="126"/>
      <c r="T87" s="127"/>
      <c r="U87" s="127"/>
      <c r="V87" s="127"/>
    </row>
    <row r="88" ht="22.8" customHeight="1" spans="1:22">
      <c r="A88" s="120"/>
      <c r="B88" s="120"/>
      <c r="C88" s="120"/>
      <c r="D88" s="124" t="s">
        <v>187</v>
      </c>
      <c r="E88" s="124" t="s">
        <v>188</v>
      </c>
      <c r="F88" s="122">
        <v>7723276.14</v>
      </c>
      <c r="G88" s="122">
        <v>5479188</v>
      </c>
      <c r="H88" s="122">
        <v>3023052</v>
      </c>
      <c r="I88" s="122">
        <v>568980</v>
      </c>
      <c r="J88" s="122"/>
      <c r="K88" s="122">
        <v>1887156</v>
      </c>
      <c r="L88" s="122">
        <v>1309221.89</v>
      </c>
      <c r="M88" s="122">
        <v>818263.68</v>
      </c>
      <c r="N88" s="122"/>
      <c r="O88" s="122">
        <v>409131.84</v>
      </c>
      <c r="P88" s="122"/>
      <c r="Q88" s="122">
        <v>81826.37</v>
      </c>
      <c r="R88" s="122">
        <v>613697.76</v>
      </c>
      <c r="S88" s="122">
        <v>321168.49</v>
      </c>
      <c r="T88" s="122"/>
      <c r="U88" s="122"/>
      <c r="V88" s="122">
        <v>321168.49</v>
      </c>
    </row>
    <row r="89" ht="22.8" customHeight="1" spans="1:22">
      <c r="A89" s="129" t="s">
        <v>311</v>
      </c>
      <c r="B89" s="129" t="s">
        <v>315</v>
      </c>
      <c r="C89" s="129" t="s">
        <v>315</v>
      </c>
      <c r="D89" s="125" t="s">
        <v>386</v>
      </c>
      <c r="E89" s="133" t="s">
        <v>319</v>
      </c>
      <c r="F89" s="126">
        <v>5882182.86</v>
      </c>
      <c r="G89" s="127">
        <v>5479188</v>
      </c>
      <c r="H89" s="127">
        <v>3023052</v>
      </c>
      <c r="I89" s="127">
        <v>568980</v>
      </c>
      <c r="J89" s="127"/>
      <c r="K89" s="127">
        <v>1887156</v>
      </c>
      <c r="L89" s="126">
        <v>81826.37</v>
      </c>
      <c r="M89" s="127"/>
      <c r="N89" s="127"/>
      <c r="O89" s="127"/>
      <c r="P89" s="127"/>
      <c r="Q89" s="127">
        <v>81826.37</v>
      </c>
      <c r="R89" s="127"/>
      <c r="S89" s="126">
        <v>321168.49</v>
      </c>
      <c r="T89" s="127"/>
      <c r="U89" s="127"/>
      <c r="V89" s="127">
        <v>321168.49</v>
      </c>
    </row>
    <row r="90" ht="22.8" customHeight="1" spans="1:22">
      <c r="A90" s="129" t="s">
        <v>340</v>
      </c>
      <c r="B90" s="129" t="s">
        <v>326</v>
      </c>
      <c r="C90" s="129" t="s">
        <v>326</v>
      </c>
      <c r="D90" s="125" t="s">
        <v>386</v>
      </c>
      <c r="E90" s="133" t="s">
        <v>342</v>
      </c>
      <c r="F90" s="126">
        <v>818263.68</v>
      </c>
      <c r="G90" s="127"/>
      <c r="H90" s="127"/>
      <c r="I90" s="127"/>
      <c r="J90" s="127"/>
      <c r="K90" s="127"/>
      <c r="L90" s="126">
        <v>818263.68</v>
      </c>
      <c r="M90" s="127">
        <v>818263.68</v>
      </c>
      <c r="N90" s="127"/>
      <c r="O90" s="127"/>
      <c r="P90" s="127"/>
      <c r="Q90" s="127"/>
      <c r="R90" s="127"/>
      <c r="S90" s="126"/>
      <c r="T90" s="127"/>
      <c r="U90" s="127"/>
      <c r="V90" s="127"/>
    </row>
    <row r="91" ht="22.8" customHeight="1" spans="1:22">
      <c r="A91" s="129" t="s">
        <v>343</v>
      </c>
      <c r="B91" s="129" t="s">
        <v>344</v>
      </c>
      <c r="C91" s="129" t="s">
        <v>315</v>
      </c>
      <c r="D91" s="125" t="s">
        <v>386</v>
      </c>
      <c r="E91" s="133" t="s">
        <v>351</v>
      </c>
      <c r="F91" s="126">
        <v>409131.84</v>
      </c>
      <c r="G91" s="127"/>
      <c r="H91" s="127"/>
      <c r="I91" s="127"/>
      <c r="J91" s="127"/>
      <c r="K91" s="127"/>
      <c r="L91" s="126">
        <v>409131.84</v>
      </c>
      <c r="M91" s="127"/>
      <c r="N91" s="127"/>
      <c r="O91" s="127">
        <v>409131.84</v>
      </c>
      <c r="P91" s="127"/>
      <c r="Q91" s="127"/>
      <c r="R91" s="127"/>
      <c r="S91" s="126"/>
      <c r="T91" s="127"/>
      <c r="U91" s="127"/>
      <c r="V91" s="127"/>
    </row>
    <row r="92" ht="22.8" customHeight="1" spans="1:22">
      <c r="A92" s="129" t="s">
        <v>347</v>
      </c>
      <c r="B92" s="129" t="s">
        <v>315</v>
      </c>
      <c r="C92" s="129" t="s">
        <v>312</v>
      </c>
      <c r="D92" s="125" t="s">
        <v>386</v>
      </c>
      <c r="E92" s="133" t="s">
        <v>349</v>
      </c>
      <c r="F92" s="126">
        <v>613697.76</v>
      </c>
      <c r="G92" s="127"/>
      <c r="H92" s="127"/>
      <c r="I92" s="127"/>
      <c r="J92" s="127"/>
      <c r="K92" s="127"/>
      <c r="L92" s="126"/>
      <c r="M92" s="127"/>
      <c r="N92" s="127"/>
      <c r="O92" s="127"/>
      <c r="P92" s="127"/>
      <c r="Q92" s="127"/>
      <c r="R92" s="127">
        <v>613697.76</v>
      </c>
      <c r="S92" s="126"/>
      <c r="T92" s="127"/>
      <c r="U92" s="127"/>
      <c r="V92" s="127"/>
    </row>
    <row r="93" ht="22.8" customHeight="1" spans="1:22">
      <c r="A93" s="120"/>
      <c r="B93" s="120"/>
      <c r="C93" s="120"/>
      <c r="D93" s="124" t="s">
        <v>189</v>
      </c>
      <c r="E93" s="124" t="s">
        <v>190</v>
      </c>
      <c r="F93" s="122">
        <v>10025115.08</v>
      </c>
      <c r="G93" s="122">
        <v>7128756</v>
      </c>
      <c r="H93" s="122">
        <v>4005864</v>
      </c>
      <c r="I93" s="122">
        <v>790560</v>
      </c>
      <c r="J93" s="122"/>
      <c r="K93" s="122">
        <v>2332332</v>
      </c>
      <c r="L93" s="122">
        <v>1689762.82</v>
      </c>
      <c r="M93" s="122">
        <v>1056101.76</v>
      </c>
      <c r="N93" s="122"/>
      <c r="O93" s="122">
        <v>528050.88</v>
      </c>
      <c r="P93" s="122"/>
      <c r="Q93" s="122">
        <v>105610.18</v>
      </c>
      <c r="R93" s="122">
        <v>792076.32</v>
      </c>
      <c r="S93" s="122">
        <v>414519.94</v>
      </c>
      <c r="T93" s="122"/>
      <c r="U93" s="122"/>
      <c r="V93" s="122">
        <v>414519.94</v>
      </c>
    </row>
    <row r="94" ht="22.8" customHeight="1" spans="1:22">
      <c r="A94" s="129" t="s">
        <v>311</v>
      </c>
      <c r="B94" s="129" t="s">
        <v>315</v>
      </c>
      <c r="C94" s="129" t="s">
        <v>315</v>
      </c>
      <c r="D94" s="125" t="s">
        <v>387</v>
      </c>
      <c r="E94" s="133" t="s">
        <v>319</v>
      </c>
      <c r="F94" s="126">
        <v>7648886.12</v>
      </c>
      <c r="G94" s="127">
        <v>7128756</v>
      </c>
      <c r="H94" s="127">
        <v>4005864</v>
      </c>
      <c r="I94" s="127">
        <v>790560</v>
      </c>
      <c r="J94" s="127"/>
      <c r="K94" s="127">
        <v>2332332</v>
      </c>
      <c r="L94" s="126">
        <v>105610.18</v>
      </c>
      <c r="M94" s="127"/>
      <c r="N94" s="127"/>
      <c r="O94" s="127"/>
      <c r="P94" s="127"/>
      <c r="Q94" s="127">
        <v>105610.18</v>
      </c>
      <c r="R94" s="127"/>
      <c r="S94" s="126">
        <v>414519.94</v>
      </c>
      <c r="T94" s="127"/>
      <c r="U94" s="127"/>
      <c r="V94" s="127">
        <v>414519.94</v>
      </c>
    </row>
    <row r="95" ht="22.8" customHeight="1" spans="1:22">
      <c r="A95" s="129" t="s">
        <v>340</v>
      </c>
      <c r="B95" s="129" t="s">
        <v>326</v>
      </c>
      <c r="C95" s="129" t="s">
        <v>326</v>
      </c>
      <c r="D95" s="125" t="s">
        <v>387</v>
      </c>
      <c r="E95" s="133" t="s">
        <v>342</v>
      </c>
      <c r="F95" s="126">
        <v>1056101.76</v>
      </c>
      <c r="G95" s="127"/>
      <c r="H95" s="127"/>
      <c r="I95" s="127"/>
      <c r="J95" s="127"/>
      <c r="K95" s="127"/>
      <c r="L95" s="126">
        <v>1056101.76</v>
      </c>
      <c r="M95" s="127">
        <v>1056101.76</v>
      </c>
      <c r="N95" s="127"/>
      <c r="O95" s="127"/>
      <c r="P95" s="127"/>
      <c r="Q95" s="127"/>
      <c r="R95" s="127"/>
      <c r="S95" s="126"/>
      <c r="T95" s="127"/>
      <c r="U95" s="127"/>
      <c r="V95" s="127"/>
    </row>
    <row r="96" ht="22.8" customHeight="1" spans="1:22">
      <c r="A96" s="129" t="s">
        <v>343</v>
      </c>
      <c r="B96" s="129" t="s">
        <v>344</v>
      </c>
      <c r="C96" s="129" t="s">
        <v>315</v>
      </c>
      <c r="D96" s="125" t="s">
        <v>387</v>
      </c>
      <c r="E96" s="133" t="s">
        <v>351</v>
      </c>
      <c r="F96" s="126">
        <v>528050.88</v>
      </c>
      <c r="G96" s="127"/>
      <c r="H96" s="127"/>
      <c r="I96" s="127"/>
      <c r="J96" s="127"/>
      <c r="K96" s="127"/>
      <c r="L96" s="126">
        <v>528050.88</v>
      </c>
      <c r="M96" s="127"/>
      <c r="N96" s="127"/>
      <c r="O96" s="127">
        <v>528050.88</v>
      </c>
      <c r="P96" s="127"/>
      <c r="Q96" s="127"/>
      <c r="R96" s="127"/>
      <c r="S96" s="126"/>
      <c r="T96" s="127"/>
      <c r="U96" s="127"/>
      <c r="V96" s="127"/>
    </row>
    <row r="97" ht="22.8" customHeight="1" spans="1:22">
      <c r="A97" s="129" t="s">
        <v>347</v>
      </c>
      <c r="B97" s="129" t="s">
        <v>315</v>
      </c>
      <c r="C97" s="129" t="s">
        <v>312</v>
      </c>
      <c r="D97" s="125" t="s">
        <v>387</v>
      </c>
      <c r="E97" s="133" t="s">
        <v>349</v>
      </c>
      <c r="F97" s="126">
        <v>792076.32</v>
      </c>
      <c r="G97" s="127"/>
      <c r="H97" s="127"/>
      <c r="I97" s="127"/>
      <c r="J97" s="127"/>
      <c r="K97" s="127"/>
      <c r="L97" s="126"/>
      <c r="M97" s="127"/>
      <c r="N97" s="127"/>
      <c r="O97" s="127"/>
      <c r="P97" s="127"/>
      <c r="Q97" s="127"/>
      <c r="R97" s="127">
        <v>792076.32</v>
      </c>
      <c r="S97" s="126"/>
      <c r="T97" s="127"/>
      <c r="U97" s="127"/>
      <c r="V97" s="127"/>
    </row>
    <row r="98" ht="22.8" customHeight="1" spans="1:22">
      <c r="A98" s="120"/>
      <c r="B98" s="120"/>
      <c r="C98" s="120"/>
      <c r="D98" s="124" t="s">
        <v>191</v>
      </c>
      <c r="E98" s="124" t="s">
        <v>192</v>
      </c>
      <c r="F98" s="122">
        <v>14679904.18</v>
      </c>
      <c r="G98" s="122">
        <v>10655880</v>
      </c>
      <c r="H98" s="122">
        <v>5449056</v>
      </c>
      <c r="I98" s="122">
        <v>1850820</v>
      </c>
      <c r="J98" s="122"/>
      <c r="K98" s="122">
        <v>3356004</v>
      </c>
      <c r="L98" s="122">
        <v>2347653.12</v>
      </c>
      <c r="M98" s="122">
        <v>1467283.2</v>
      </c>
      <c r="N98" s="122"/>
      <c r="O98" s="122">
        <v>733641.6</v>
      </c>
      <c r="P98" s="122"/>
      <c r="Q98" s="122">
        <v>146728.32</v>
      </c>
      <c r="R98" s="122">
        <v>1100462.4</v>
      </c>
      <c r="S98" s="122">
        <v>575908.66</v>
      </c>
      <c r="T98" s="122"/>
      <c r="U98" s="122"/>
      <c r="V98" s="122">
        <v>575908.66</v>
      </c>
    </row>
    <row r="99" ht="22.8" customHeight="1" spans="1:22">
      <c r="A99" s="129" t="s">
        <v>311</v>
      </c>
      <c r="B99" s="129" t="s">
        <v>315</v>
      </c>
      <c r="C99" s="129" t="s">
        <v>315</v>
      </c>
      <c r="D99" s="125" t="s">
        <v>388</v>
      </c>
      <c r="E99" s="133" t="s">
        <v>319</v>
      </c>
      <c r="F99" s="126">
        <v>11378516.98</v>
      </c>
      <c r="G99" s="127">
        <v>10655880</v>
      </c>
      <c r="H99" s="127">
        <v>5449056</v>
      </c>
      <c r="I99" s="127">
        <v>1850820</v>
      </c>
      <c r="J99" s="127"/>
      <c r="K99" s="127">
        <v>3356004</v>
      </c>
      <c r="L99" s="126">
        <v>146728.32</v>
      </c>
      <c r="M99" s="127"/>
      <c r="N99" s="127"/>
      <c r="O99" s="127"/>
      <c r="P99" s="127"/>
      <c r="Q99" s="127">
        <v>146728.32</v>
      </c>
      <c r="R99" s="127"/>
      <c r="S99" s="126">
        <v>575908.66</v>
      </c>
      <c r="T99" s="127"/>
      <c r="U99" s="127"/>
      <c r="V99" s="127">
        <v>575908.66</v>
      </c>
    </row>
    <row r="100" ht="22.8" customHeight="1" spans="1:22">
      <c r="A100" s="129" t="s">
        <v>340</v>
      </c>
      <c r="B100" s="129" t="s">
        <v>326</v>
      </c>
      <c r="C100" s="129" t="s">
        <v>326</v>
      </c>
      <c r="D100" s="125" t="s">
        <v>388</v>
      </c>
      <c r="E100" s="133" t="s">
        <v>342</v>
      </c>
      <c r="F100" s="126">
        <v>1467283.2</v>
      </c>
      <c r="G100" s="127"/>
      <c r="H100" s="127"/>
      <c r="I100" s="127"/>
      <c r="J100" s="127"/>
      <c r="K100" s="127"/>
      <c r="L100" s="126">
        <v>1467283.2</v>
      </c>
      <c r="M100" s="127">
        <v>1467283.2</v>
      </c>
      <c r="N100" s="127"/>
      <c r="O100" s="127"/>
      <c r="P100" s="127"/>
      <c r="Q100" s="127"/>
      <c r="R100" s="127"/>
      <c r="S100" s="126"/>
      <c r="T100" s="127"/>
      <c r="U100" s="127"/>
      <c r="V100" s="127"/>
    </row>
    <row r="101" ht="22.8" customHeight="1" spans="1:22">
      <c r="A101" s="129" t="s">
        <v>343</v>
      </c>
      <c r="B101" s="129" t="s">
        <v>344</v>
      </c>
      <c r="C101" s="129" t="s">
        <v>315</v>
      </c>
      <c r="D101" s="125" t="s">
        <v>388</v>
      </c>
      <c r="E101" s="133" t="s">
        <v>351</v>
      </c>
      <c r="F101" s="126">
        <v>733641.6</v>
      </c>
      <c r="G101" s="127"/>
      <c r="H101" s="127"/>
      <c r="I101" s="127"/>
      <c r="J101" s="127"/>
      <c r="K101" s="127"/>
      <c r="L101" s="126">
        <v>733641.6</v>
      </c>
      <c r="M101" s="127"/>
      <c r="N101" s="127"/>
      <c r="O101" s="127">
        <v>733641.6</v>
      </c>
      <c r="P101" s="127"/>
      <c r="Q101" s="127"/>
      <c r="R101" s="127"/>
      <c r="S101" s="126"/>
      <c r="T101" s="127"/>
      <c r="U101" s="127"/>
      <c r="V101" s="127"/>
    </row>
    <row r="102" ht="22.8" customHeight="1" spans="1:22">
      <c r="A102" s="129" t="s">
        <v>347</v>
      </c>
      <c r="B102" s="129" t="s">
        <v>315</v>
      </c>
      <c r="C102" s="129" t="s">
        <v>312</v>
      </c>
      <c r="D102" s="125" t="s">
        <v>388</v>
      </c>
      <c r="E102" s="133" t="s">
        <v>349</v>
      </c>
      <c r="F102" s="126">
        <v>1100462.4</v>
      </c>
      <c r="G102" s="127"/>
      <c r="H102" s="127"/>
      <c r="I102" s="127"/>
      <c r="J102" s="127"/>
      <c r="K102" s="127"/>
      <c r="L102" s="126"/>
      <c r="M102" s="127"/>
      <c r="N102" s="127"/>
      <c r="O102" s="127"/>
      <c r="P102" s="127"/>
      <c r="Q102" s="127"/>
      <c r="R102" s="127">
        <v>1100462.4</v>
      </c>
      <c r="S102" s="126"/>
      <c r="T102" s="127"/>
      <c r="U102" s="127"/>
      <c r="V102" s="127"/>
    </row>
    <row r="103" ht="22.8" customHeight="1" spans="1:22">
      <c r="A103" s="120"/>
      <c r="B103" s="120"/>
      <c r="C103" s="120"/>
      <c r="D103" s="124" t="s">
        <v>193</v>
      </c>
      <c r="E103" s="124" t="s">
        <v>194</v>
      </c>
      <c r="F103" s="122">
        <v>6694254.23</v>
      </c>
      <c r="G103" s="122">
        <v>4787928</v>
      </c>
      <c r="H103" s="122">
        <v>2766516</v>
      </c>
      <c r="I103" s="122">
        <v>600120</v>
      </c>
      <c r="J103" s="122"/>
      <c r="K103" s="122">
        <v>1421292</v>
      </c>
      <c r="L103" s="122">
        <v>1112168.45</v>
      </c>
      <c r="M103" s="122">
        <v>695105.28</v>
      </c>
      <c r="N103" s="122"/>
      <c r="O103" s="122">
        <v>347552.64</v>
      </c>
      <c r="P103" s="122"/>
      <c r="Q103" s="122">
        <v>69510.53</v>
      </c>
      <c r="R103" s="122">
        <v>521328.96</v>
      </c>
      <c r="S103" s="122">
        <v>272828.82</v>
      </c>
      <c r="T103" s="122"/>
      <c r="U103" s="122"/>
      <c r="V103" s="122">
        <v>272828.82</v>
      </c>
    </row>
    <row r="104" ht="22.8" customHeight="1" spans="1:22">
      <c r="A104" s="129" t="s">
        <v>311</v>
      </c>
      <c r="B104" s="129" t="s">
        <v>315</v>
      </c>
      <c r="C104" s="129" t="s">
        <v>320</v>
      </c>
      <c r="D104" s="125" t="s">
        <v>389</v>
      </c>
      <c r="E104" s="133" t="s">
        <v>322</v>
      </c>
      <c r="F104" s="126">
        <v>5130267.35</v>
      </c>
      <c r="G104" s="127">
        <v>4787928</v>
      </c>
      <c r="H104" s="127">
        <v>2766516</v>
      </c>
      <c r="I104" s="127">
        <v>600120</v>
      </c>
      <c r="J104" s="127"/>
      <c r="K104" s="127">
        <v>1421292</v>
      </c>
      <c r="L104" s="126">
        <v>69510.53</v>
      </c>
      <c r="M104" s="127"/>
      <c r="N104" s="127"/>
      <c r="O104" s="127"/>
      <c r="P104" s="127"/>
      <c r="Q104" s="127">
        <v>69510.53</v>
      </c>
      <c r="R104" s="127"/>
      <c r="S104" s="126">
        <v>272828.82</v>
      </c>
      <c r="T104" s="127"/>
      <c r="U104" s="127"/>
      <c r="V104" s="127">
        <v>272828.82</v>
      </c>
    </row>
    <row r="105" ht="22.8" customHeight="1" spans="1:22">
      <c r="A105" s="129" t="s">
        <v>340</v>
      </c>
      <c r="B105" s="129" t="s">
        <v>326</v>
      </c>
      <c r="C105" s="129" t="s">
        <v>326</v>
      </c>
      <c r="D105" s="125" t="s">
        <v>389</v>
      </c>
      <c r="E105" s="133" t="s">
        <v>342</v>
      </c>
      <c r="F105" s="126">
        <v>695105.28</v>
      </c>
      <c r="G105" s="127"/>
      <c r="H105" s="127"/>
      <c r="I105" s="127"/>
      <c r="J105" s="127"/>
      <c r="K105" s="127"/>
      <c r="L105" s="126">
        <v>695105.28</v>
      </c>
      <c r="M105" s="127">
        <v>695105.28</v>
      </c>
      <c r="N105" s="127"/>
      <c r="O105" s="127"/>
      <c r="P105" s="127"/>
      <c r="Q105" s="127"/>
      <c r="R105" s="127"/>
      <c r="S105" s="126"/>
      <c r="T105" s="127"/>
      <c r="U105" s="127"/>
      <c r="V105" s="127"/>
    </row>
    <row r="106" ht="22.8" customHeight="1" spans="1:22">
      <c r="A106" s="129" t="s">
        <v>343</v>
      </c>
      <c r="B106" s="129" t="s">
        <v>344</v>
      </c>
      <c r="C106" s="129" t="s">
        <v>315</v>
      </c>
      <c r="D106" s="125" t="s">
        <v>389</v>
      </c>
      <c r="E106" s="133" t="s">
        <v>351</v>
      </c>
      <c r="F106" s="126">
        <v>347552.64</v>
      </c>
      <c r="G106" s="127"/>
      <c r="H106" s="127"/>
      <c r="I106" s="127"/>
      <c r="J106" s="127"/>
      <c r="K106" s="127"/>
      <c r="L106" s="126">
        <v>347552.64</v>
      </c>
      <c r="M106" s="127"/>
      <c r="N106" s="127"/>
      <c r="O106" s="127">
        <v>347552.64</v>
      </c>
      <c r="P106" s="127"/>
      <c r="Q106" s="127"/>
      <c r="R106" s="127"/>
      <c r="S106" s="126"/>
      <c r="T106" s="127"/>
      <c r="U106" s="127"/>
      <c r="V106" s="127"/>
    </row>
    <row r="107" ht="22.8" customHeight="1" spans="1:22">
      <c r="A107" s="129" t="s">
        <v>347</v>
      </c>
      <c r="B107" s="129" t="s">
        <v>315</v>
      </c>
      <c r="C107" s="129" t="s">
        <v>312</v>
      </c>
      <c r="D107" s="125" t="s">
        <v>389</v>
      </c>
      <c r="E107" s="133" t="s">
        <v>349</v>
      </c>
      <c r="F107" s="126">
        <v>521328.96</v>
      </c>
      <c r="G107" s="127"/>
      <c r="H107" s="127"/>
      <c r="I107" s="127"/>
      <c r="J107" s="127"/>
      <c r="K107" s="127"/>
      <c r="L107" s="126"/>
      <c r="M107" s="127"/>
      <c r="N107" s="127"/>
      <c r="O107" s="127"/>
      <c r="P107" s="127"/>
      <c r="Q107" s="127"/>
      <c r="R107" s="127">
        <v>521328.96</v>
      </c>
      <c r="S107" s="126"/>
      <c r="T107" s="127"/>
      <c r="U107" s="127"/>
      <c r="V107" s="127"/>
    </row>
    <row r="108" ht="22.8" customHeight="1" spans="1:22">
      <c r="A108" s="120"/>
      <c r="B108" s="120"/>
      <c r="C108" s="120"/>
      <c r="D108" s="124" t="s">
        <v>195</v>
      </c>
      <c r="E108" s="124" t="s">
        <v>196</v>
      </c>
      <c r="F108" s="122">
        <v>4341091.91</v>
      </c>
      <c r="G108" s="122">
        <v>3097968</v>
      </c>
      <c r="H108" s="122">
        <v>1706172</v>
      </c>
      <c r="I108" s="122">
        <v>379080</v>
      </c>
      <c r="J108" s="122"/>
      <c r="K108" s="122">
        <v>1012716</v>
      </c>
      <c r="L108" s="122">
        <v>725250.05</v>
      </c>
      <c r="M108" s="122">
        <v>453281.28</v>
      </c>
      <c r="N108" s="122"/>
      <c r="O108" s="122">
        <v>226640.64</v>
      </c>
      <c r="P108" s="122"/>
      <c r="Q108" s="122">
        <v>45328.13</v>
      </c>
      <c r="R108" s="122">
        <v>339960.96</v>
      </c>
      <c r="S108" s="122">
        <v>177912.9</v>
      </c>
      <c r="T108" s="122"/>
      <c r="U108" s="122"/>
      <c r="V108" s="122">
        <v>177912.9</v>
      </c>
    </row>
    <row r="109" ht="22.8" customHeight="1" spans="1:22">
      <c r="A109" s="129" t="s">
        <v>311</v>
      </c>
      <c r="B109" s="129" t="s">
        <v>315</v>
      </c>
      <c r="C109" s="129" t="s">
        <v>315</v>
      </c>
      <c r="D109" s="125" t="s">
        <v>390</v>
      </c>
      <c r="E109" s="133" t="s">
        <v>319</v>
      </c>
      <c r="F109" s="126">
        <v>3321209.03</v>
      </c>
      <c r="G109" s="127">
        <v>3097968</v>
      </c>
      <c r="H109" s="127">
        <v>1706172</v>
      </c>
      <c r="I109" s="127">
        <v>379080</v>
      </c>
      <c r="J109" s="127"/>
      <c r="K109" s="127">
        <v>1012716</v>
      </c>
      <c r="L109" s="126">
        <v>45328.13</v>
      </c>
      <c r="M109" s="127"/>
      <c r="N109" s="127"/>
      <c r="O109" s="127"/>
      <c r="P109" s="127"/>
      <c r="Q109" s="127">
        <v>45328.13</v>
      </c>
      <c r="R109" s="127"/>
      <c r="S109" s="126">
        <v>177912.9</v>
      </c>
      <c r="T109" s="127"/>
      <c r="U109" s="127"/>
      <c r="V109" s="127">
        <v>177912.9</v>
      </c>
    </row>
    <row r="110" ht="22.8" customHeight="1" spans="1:22">
      <c r="A110" s="129" t="s">
        <v>340</v>
      </c>
      <c r="B110" s="129" t="s">
        <v>326</v>
      </c>
      <c r="C110" s="129" t="s">
        <v>326</v>
      </c>
      <c r="D110" s="125" t="s">
        <v>390</v>
      </c>
      <c r="E110" s="133" t="s">
        <v>342</v>
      </c>
      <c r="F110" s="126">
        <v>453281.28</v>
      </c>
      <c r="G110" s="127"/>
      <c r="H110" s="127"/>
      <c r="I110" s="127"/>
      <c r="J110" s="127"/>
      <c r="K110" s="127"/>
      <c r="L110" s="126">
        <v>453281.28</v>
      </c>
      <c r="M110" s="127">
        <v>453281.28</v>
      </c>
      <c r="N110" s="127"/>
      <c r="O110" s="127"/>
      <c r="P110" s="127"/>
      <c r="Q110" s="127"/>
      <c r="R110" s="127"/>
      <c r="S110" s="126"/>
      <c r="T110" s="127"/>
      <c r="U110" s="127"/>
      <c r="V110" s="127"/>
    </row>
    <row r="111" ht="22.8" customHeight="1" spans="1:22">
      <c r="A111" s="129" t="s">
        <v>343</v>
      </c>
      <c r="B111" s="129" t="s">
        <v>344</v>
      </c>
      <c r="C111" s="129" t="s">
        <v>315</v>
      </c>
      <c r="D111" s="125" t="s">
        <v>390</v>
      </c>
      <c r="E111" s="133" t="s">
        <v>351</v>
      </c>
      <c r="F111" s="126">
        <v>226640.64</v>
      </c>
      <c r="G111" s="127"/>
      <c r="H111" s="127"/>
      <c r="I111" s="127"/>
      <c r="J111" s="127"/>
      <c r="K111" s="127"/>
      <c r="L111" s="126">
        <v>226640.64</v>
      </c>
      <c r="M111" s="127"/>
      <c r="N111" s="127"/>
      <c r="O111" s="127">
        <v>226640.64</v>
      </c>
      <c r="P111" s="127"/>
      <c r="Q111" s="127"/>
      <c r="R111" s="127"/>
      <c r="S111" s="126"/>
      <c r="T111" s="127"/>
      <c r="U111" s="127"/>
      <c r="V111" s="127"/>
    </row>
    <row r="112" ht="22.8" customHeight="1" spans="1:22">
      <c r="A112" s="129" t="s">
        <v>347</v>
      </c>
      <c r="B112" s="129" t="s">
        <v>315</v>
      </c>
      <c r="C112" s="129" t="s">
        <v>312</v>
      </c>
      <c r="D112" s="125" t="s">
        <v>390</v>
      </c>
      <c r="E112" s="133" t="s">
        <v>349</v>
      </c>
      <c r="F112" s="126">
        <v>339960.96</v>
      </c>
      <c r="G112" s="127"/>
      <c r="H112" s="127"/>
      <c r="I112" s="127"/>
      <c r="J112" s="127"/>
      <c r="K112" s="127"/>
      <c r="L112" s="126"/>
      <c r="M112" s="127"/>
      <c r="N112" s="127"/>
      <c r="O112" s="127"/>
      <c r="P112" s="127"/>
      <c r="Q112" s="127"/>
      <c r="R112" s="127">
        <v>339960.96</v>
      </c>
      <c r="S112" s="126"/>
      <c r="T112" s="127"/>
      <c r="U112" s="127"/>
      <c r="V112" s="127"/>
    </row>
    <row r="113" ht="22.8" customHeight="1" spans="1:22">
      <c r="A113" s="120"/>
      <c r="B113" s="120"/>
      <c r="C113" s="120"/>
      <c r="D113" s="124" t="s">
        <v>197</v>
      </c>
      <c r="E113" s="124" t="s">
        <v>198</v>
      </c>
      <c r="F113" s="122">
        <v>2683292.78</v>
      </c>
      <c r="G113" s="122">
        <v>1935804</v>
      </c>
      <c r="H113" s="122">
        <v>1065192</v>
      </c>
      <c r="I113" s="122">
        <v>297120</v>
      </c>
      <c r="J113" s="122"/>
      <c r="K113" s="122">
        <v>573492</v>
      </c>
      <c r="L113" s="122">
        <v>436091.9</v>
      </c>
      <c r="M113" s="122">
        <v>272557.44</v>
      </c>
      <c r="N113" s="122"/>
      <c r="O113" s="122">
        <v>136278.72</v>
      </c>
      <c r="P113" s="122"/>
      <c r="Q113" s="122">
        <v>27255.74</v>
      </c>
      <c r="R113" s="122">
        <v>204418.08</v>
      </c>
      <c r="S113" s="122">
        <v>106978.8</v>
      </c>
      <c r="T113" s="122"/>
      <c r="U113" s="122"/>
      <c r="V113" s="122">
        <v>106978.8</v>
      </c>
    </row>
    <row r="114" ht="22.8" customHeight="1" spans="1:22">
      <c r="A114" s="129" t="s">
        <v>311</v>
      </c>
      <c r="B114" s="129" t="s">
        <v>315</v>
      </c>
      <c r="C114" s="129" t="s">
        <v>315</v>
      </c>
      <c r="D114" s="125" t="s">
        <v>391</v>
      </c>
      <c r="E114" s="133" t="s">
        <v>319</v>
      </c>
      <c r="F114" s="126">
        <v>2070038.54</v>
      </c>
      <c r="G114" s="127">
        <v>1935804</v>
      </c>
      <c r="H114" s="127">
        <v>1065192</v>
      </c>
      <c r="I114" s="127">
        <v>297120</v>
      </c>
      <c r="J114" s="127"/>
      <c r="K114" s="127">
        <v>573492</v>
      </c>
      <c r="L114" s="126">
        <v>27255.74</v>
      </c>
      <c r="M114" s="127"/>
      <c r="N114" s="127"/>
      <c r="O114" s="127"/>
      <c r="P114" s="127"/>
      <c r="Q114" s="127">
        <v>27255.74</v>
      </c>
      <c r="R114" s="127"/>
      <c r="S114" s="126">
        <v>106978.8</v>
      </c>
      <c r="T114" s="127"/>
      <c r="U114" s="127"/>
      <c r="V114" s="127">
        <v>106978.8</v>
      </c>
    </row>
    <row r="115" ht="22.8" customHeight="1" spans="1:22">
      <c r="A115" s="129" t="s">
        <v>340</v>
      </c>
      <c r="B115" s="129" t="s">
        <v>326</v>
      </c>
      <c r="C115" s="129" t="s">
        <v>326</v>
      </c>
      <c r="D115" s="125" t="s">
        <v>391</v>
      </c>
      <c r="E115" s="133" t="s">
        <v>342</v>
      </c>
      <c r="F115" s="126">
        <v>272557.44</v>
      </c>
      <c r="G115" s="127"/>
      <c r="H115" s="127"/>
      <c r="I115" s="127"/>
      <c r="J115" s="127"/>
      <c r="K115" s="127"/>
      <c r="L115" s="126">
        <v>272557.44</v>
      </c>
      <c r="M115" s="127">
        <v>272557.44</v>
      </c>
      <c r="N115" s="127"/>
      <c r="O115" s="127"/>
      <c r="P115" s="127"/>
      <c r="Q115" s="127"/>
      <c r="R115" s="127"/>
      <c r="S115" s="126"/>
      <c r="T115" s="127"/>
      <c r="U115" s="127"/>
      <c r="V115" s="127"/>
    </row>
    <row r="116" ht="22.8" customHeight="1" spans="1:22">
      <c r="A116" s="129" t="s">
        <v>343</v>
      </c>
      <c r="B116" s="129" t="s">
        <v>344</v>
      </c>
      <c r="C116" s="129" t="s">
        <v>315</v>
      </c>
      <c r="D116" s="125" t="s">
        <v>391</v>
      </c>
      <c r="E116" s="133" t="s">
        <v>351</v>
      </c>
      <c r="F116" s="126">
        <v>136278.72</v>
      </c>
      <c r="G116" s="127"/>
      <c r="H116" s="127"/>
      <c r="I116" s="127"/>
      <c r="J116" s="127"/>
      <c r="K116" s="127"/>
      <c r="L116" s="126">
        <v>136278.72</v>
      </c>
      <c r="M116" s="127"/>
      <c r="N116" s="127"/>
      <c r="O116" s="127">
        <v>136278.72</v>
      </c>
      <c r="P116" s="127"/>
      <c r="Q116" s="127"/>
      <c r="R116" s="127"/>
      <c r="S116" s="126"/>
      <c r="T116" s="127"/>
      <c r="U116" s="127"/>
      <c r="V116" s="127"/>
    </row>
    <row r="117" ht="22.8" customHeight="1" spans="1:22">
      <c r="A117" s="129" t="s">
        <v>347</v>
      </c>
      <c r="B117" s="129" t="s">
        <v>315</v>
      </c>
      <c r="C117" s="129" t="s">
        <v>312</v>
      </c>
      <c r="D117" s="125" t="s">
        <v>391</v>
      </c>
      <c r="E117" s="133" t="s">
        <v>349</v>
      </c>
      <c r="F117" s="126">
        <v>204418.08</v>
      </c>
      <c r="G117" s="127"/>
      <c r="H117" s="127"/>
      <c r="I117" s="127"/>
      <c r="J117" s="127"/>
      <c r="K117" s="127"/>
      <c r="L117" s="126"/>
      <c r="M117" s="127"/>
      <c r="N117" s="127"/>
      <c r="O117" s="127"/>
      <c r="P117" s="127"/>
      <c r="Q117" s="127"/>
      <c r="R117" s="127">
        <v>204418.08</v>
      </c>
      <c r="S117" s="126"/>
      <c r="T117" s="127"/>
      <c r="U117" s="127"/>
      <c r="V117" s="127"/>
    </row>
    <row r="118" ht="22.8" customHeight="1" spans="1:22">
      <c r="A118" s="120"/>
      <c r="B118" s="120"/>
      <c r="C118" s="120"/>
      <c r="D118" s="124" t="s">
        <v>199</v>
      </c>
      <c r="E118" s="124" t="s">
        <v>200</v>
      </c>
      <c r="F118" s="122">
        <v>2409436.23</v>
      </c>
      <c r="G118" s="122">
        <v>1730316</v>
      </c>
      <c r="H118" s="122">
        <v>958680</v>
      </c>
      <c r="I118" s="122">
        <v>241320</v>
      </c>
      <c r="J118" s="122"/>
      <c r="K118" s="122">
        <v>530316</v>
      </c>
      <c r="L118" s="122">
        <v>396205.06</v>
      </c>
      <c r="M118" s="122">
        <v>247628.16</v>
      </c>
      <c r="N118" s="122"/>
      <c r="O118" s="122">
        <v>123814.08</v>
      </c>
      <c r="P118" s="122"/>
      <c r="Q118" s="122">
        <v>24762.82</v>
      </c>
      <c r="R118" s="122">
        <v>185721.12</v>
      </c>
      <c r="S118" s="122">
        <v>97194.05</v>
      </c>
      <c r="T118" s="122"/>
      <c r="U118" s="122"/>
      <c r="V118" s="122">
        <v>97194.05</v>
      </c>
    </row>
    <row r="119" ht="22.8" customHeight="1" spans="1:22">
      <c r="A119" s="129" t="s">
        <v>311</v>
      </c>
      <c r="B119" s="129" t="s">
        <v>315</v>
      </c>
      <c r="C119" s="129" t="s">
        <v>315</v>
      </c>
      <c r="D119" s="125" t="s">
        <v>392</v>
      </c>
      <c r="E119" s="133" t="s">
        <v>319</v>
      </c>
      <c r="F119" s="126">
        <v>1852272.87</v>
      </c>
      <c r="G119" s="127">
        <v>1730316</v>
      </c>
      <c r="H119" s="127">
        <v>958680</v>
      </c>
      <c r="I119" s="127">
        <v>241320</v>
      </c>
      <c r="J119" s="127"/>
      <c r="K119" s="127">
        <v>530316</v>
      </c>
      <c r="L119" s="126">
        <v>24762.82</v>
      </c>
      <c r="M119" s="127"/>
      <c r="N119" s="127"/>
      <c r="O119" s="127"/>
      <c r="P119" s="127"/>
      <c r="Q119" s="127">
        <v>24762.82</v>
      </c>
      <c r="R119" s="127"/>
      <c r="S119" s="126">
        <v>97194.05</v>
      </c>
      <c r="T119" s="127"/>
      <c r="U119" s="127"/>
      <c r="V119" s="127">
        <v>97194.05</v>
      </c>
    </row>
    <row r="120" ht="22.8" customHeight="1" spans="1:22">
      <c r="A120" s="129" t="s">
        <v>340</v>
      </c>
      <c r="B120" s="129" t="s">
        <v>326</v>
      </c>
      <c r="C120" s="129" t="s">
        <v>326</v>
      </c>
      <c r="D120" s="125" t="s">
        <v>392</v>
      </c>
      <c r="E120" s="133" t="s">
        <v>342</v>
      </c>
      <c r="F120" s="126">
        <v>247628.16</v>
      </c>
      <c r="G120" s="127"/>
      <c r="H120" s="127"/>
      <c r="I120" s="127"/>
      <c r="J120" s="127"/>
      <c r="K120" s="127"/>
      <c r="L120" s="126">
        <v>247628.16</v>
      </c>
      <c r="M120" s="127">
        <v>247628.16</v>
      </c>
      <c r="N120" s="127"/>
      <c r="O120" s="127"/>
      <c r="P120" s="127"/>
      <c r="Q120" s="127"/>
      <c r="R120" s="127"/>
      <c r="S120" s="126"/>
      <c r="T120" s="127"/>
      <c r="U120" s="127"/>
      <c r="V120" s="127"/>
    </row>
    <row r="121" ht="22.8" customHeight="1" spans="1:22">
      <c r="A121" s="129" t="s">
        <v>343</v>
      </c>
      <c r="B121" s="129" t="s">
        <v>344</v>
      </c>
      <c r="C121" s="129" t="s">
        <v>315</v>
      </c>
      <c r="D121" s="125" t="s">
        <v>392</v>
      </c>
      <c r="E121" s="133" t="s">
        <v>351</v>
      </c>
      <c r="F121" s="126">
        <v>123814.08</v>
      </c>
      <c r="G121" s="127"/>
      <c r="H121" s="127"/>
      <c r="I121" s="127"/>
      <c r="J121" s="127"/>
      <c r="K121" s="127"/>
      <c r="L121" s="126">
        <v>123814.08</v>
      </c>
      <c r="M121" s="127"/>
      <c r="N121" s="127"/>
      <c r="O121" s="127">
        <v>123814.08</v>
      </c>
      <c r="P121" s="127"/>
      <c r="Q121" s="127"/>
      <c r="R121" s="127"/>
      <c r="S121" s="126"/>
      <c r="T121" s="127"/>
      <c r="U121" s="127"/>
      <c r="V121" s="127"/>
    </row>
    <row r="122" ht="22.8" customHeight="1" spans="1:22">
      <c r="A122" s="129" t="s">
        <v>347</v>
      </c>
      <c r="B122" s="129" t="s">
        <v>315</v>
      </c>
      <c r="C122" s="129" t="s">
        <v>312</v>
      </c>
      <c r="D122" s="125" t="s">
        <v>392</v>
      </c>
      <c r="E122" s="133" t="s">
        <v>349</v>
      </c>
      <c r="F122" s="126">
        <v>185721.12</v>
      </c>
      <c r="G122" s="127"/>
      <c r="H122" s="127"/>
      <c r="I122" s="127"/>
      <c r="J122" s="127"/>
      <c r="K122" s="127"/>
      <c r="L122" s="126"/>
      <c r="M122" s="127"/>
      <c r="N122" s="127"/>
      <c r="O122" s="127"/>
      <c r="P122" s="127"/>
      <c r="Q122" s="127"/>
      <c r="R122" s="127">
        <v>185721.12</v>
      </c>
      <c r="S122" s="126"/>
      <c r="T122" s="127"/>
      <c r="U122" s="127"/>
      <c r="V122" s="127"/>
    </row>
    <row r="123" ht="22.8" customHeight="1" spans="1:22">
      <c r="A123" s="120"/>
      <c r="B123" s="120"/>
      <c r="C123" s="120"/>
      <c r="D123" s="124" t="s">
        <v>201</v>
      </c>
      <c r="E123" s="124" t="s">
        <v>202</v>
      </c>
      <c r="F123" s="122">
        <v>8994734.06</v>
      </c>
      <c r="G123" s="122">
        <v>6426048</v>
      </c>
      <c r="H123" s="122">
        <v>3668808</v>
      </c>
      <c r="I123" s="122">
        <v>789420</v>
      </c>
      <c r="J123" s="122"/>
      <c r="K123" s="122">
        <v>1967820</v>
      </c>
      <c r="L123" s="122">
        <v>1498595.33</v>
      </c>
      <c r="M123" s="122">
        <v>936622.08</v>
      </c>
      <c r="N123" s="122"/>
      <c r="O123" s="122">
        <v>468311.04</v>
      </c>
      <c r="P123" s="122"/>
      <c r="Q123" s="122">
        <v>93662.21</v>
      </c>
      <c r="R123" s="122">
        <v>702466.56</v>
      </c>
      <c r="S123" s="122">
        <v>367624.17</v>
      </c>
      <c r="T123" s="122"/>
      <c r="U123" s="122"/>
      <c r="V123" s="122">
        <v>367624.17</v>
      </c>
    </row>
    <row r="124" ht="22.8" customHeight="1" spans="1:22">
      <c r="A124" s="129" t="s">
        <v>311</v>
      </c>
      <c r="B124" s="129" t="s">
        <v>315</v>
      </c>
      <c r="C124" s="129" t="s">
        <v>320</v>
      </c>
      <c r="D124" s="125" t="s">
        <v>393</v>
      </c>
      <c r="E124" s="133" t="s">
        <v>322</v>
      </c>
      <c r="F124" s="126">
        <v>6887334.38</v>
      </c>
      <c r="G124" s="127">
        <v>6426048</v>
      </c>
      <c r="H124" s="127">
        <v>3668808</v>
      </c>
      <c r="I124" s="127">
        <v>789420</v>
      </c>
      <c r="J124" s="127"/>
      <c r="K124" s="127">
        <v>1967820</v>
      </c>
      <c r="L124" s="126">
        <v>93662.21</v>
      </c>
      <c r="M124" s="127"/>
      <c r="N124" s="127"/>
      <c r="O124" s="127"/>
      <c r="P124" s="127"/>
      <c r="Q124" s="127">
        <v>93662.21</v>
      </c>
      <c r="R124" s="127"/>
      <c r="S124" s="126">
        <v>367624.17</v>
      </c>
      <c r="T124" s="127"/>
      <c r="U124" s="127"/>
      <c r="V124" s="127">
        <v>367624.17</v>
      </c>
    </row>
    <row r="125" ht="22.8" customHeight="1" spans="1:22">
      <c r="A125" s="129" t="s">
        <v>340</v>
      </c>
      <c r="B125" s="129" t="s">
        <v>326</v>
      </c>
      <c r="C125" s="129" t="s">
        <v>326</v>
      </c>
      <c r="D125" s="125" t="s">
        <v>393</v>
      </c>
      <c r="E125" s="133" t="s">
        <v>342</v>
      </c>
      <c r="F125" s="126">
        <v>936622.08</v>
      </c>
      <c r="G125" s="127"/>
      <c r="H125" s="127"/>
      <c r="I125" s="127"/>
      <c r="J125" s="127"/>
      <c r="K125" s="127"/>
      <c r="L125" s="126">
        <v>936622.08</v>
      </c>
      <c r="M125" s="127">
        <v>936622.08</v>
      </c>
      <c r="N125" s="127"/>
      <c r="O125" s="127"/>
      <c r="P125" s="127"/>
      <c r="Q125" s="127"/>
      <c r="R125" s="127"/>
      <c r="S125" s="126"/>
      <c r="T125" s="127"/>
      <c r="U125" s="127"/>
      <c r="V125" s="127"/>
    </row>
    <row r="126" ht="22.8" customHeight="1" spans="1:22">
      <c r="A126" s="129" t="s">
        <v>343</v>
      </c>
      <c r="B126" s="129" t="s">
        <v>344</v>
      </c>
      <c r="C126" s="129" t="s">
        <v>315</v>
      </c>
      <c r="D126" s="125" t="s">
        <v>393</v>
      </c>
      <c r="E126" s="133" t="s">
        <v>351</v>
      </c>
      <c r="F126" s="126">
        <v>468311.04</v>
      </c>
      <c r="G126" s="127"/>
      <c r="H126" s="127"/>
      <c r="I126" s="127"/>
      <c r="J126" s="127"/>
      <c r="K126" s="127"/>
      <c r="L126" s="126">
        <v>468311.04</v>
      </c>
      <c r="M126" s="127"/>
      <c r="N126" s="127"/>
      <c r="O126" s="127">
        <v>468311.04</v>
      </c>
      <c r="P126" s="127"/>
      <c r="Q126" s="127"/>
      <c r="R126" s="127"/>
      <c r="S126" s="126"/>
      <c r="T126" s="127"/>
      <c r="U126" s="127"/>
      <c r="V126" s="127"/>
    </row>
    <row r="127" ht="22.8" customHeight="1" spans="1:22">
      <c r="A127" s="129" t="s">
        <v>347</v>
      </c>
      <c r="B127" s="129" t="s">
        <v>315</v>
      </c>
      <c r="C127" s="129" t="s">
        <v>312</v>
      </c>
      <c r="D127" s="125" t="s">
        <v>393</v>
      </c>
      <c r="E127" s="133" t="s">
        <v>349</v>
      </c>
      <c r="F127" s="126">
        <v>702466.56</v>
      </c>
      <c r="G127" s="127"/>
      <c r="H127" s="127"/>
      <c r="I127" s="127"/>
      <c r="J127" s="127"/>
      <c r="K127" s="127"/>
      <c r="L127" s="126"/>
      <c r="M127" s="127"/>
      <c r="N127" s="127"/>
      <c r="O127" s="127"/>
      <c r="P127" s="127"/>
      <c r="Q127" s="127"/>
      <c r="R127" s="127">
        <v>702466.56</v>
      </c>
      <c r="S127" s="126"/>
      <c r="T127" s="127"/>
      <c r="U127" s="127"/>
      <c r="V127" s="127"/>
    </row>
    <row r="128" ht="22.8" customHeight="1" spans="1:22">
      <c r="A128" s="120"/>
      <c r="B128" s="120"/>
      <c r="C128" s="120"/>
      <c r="D128" s="124" t="s">
        <v>203</v>
      </c>
      <c r="E128" s="124" t="s">
        <v>204</v>
      </c>
      <c r="F128" s="122">
        <v>5428945.4</v>
      </c>
      <c r="G128" s="122">
        <v>3883476</v>
      </c>
      <c r="H128" s="122">
        <v>2140608</v>
      </c>
      <c r="I128" s="122">
        <v>499080</v>
      </c>
      <c r="J128" s="122"/>
      <c r="K128" s="122">
        <v>1243788</v>
      </c>
      <c r="L128" s="122">
        <v>901641.22</v>
      </c>
      <c r="M128" s="122">
        <v>563525.76</v>
      </c>
      <c r="N128" s="122"/>
      <c r="O128" s="122">
        <v>281762.88</v>
      </c>
      <c r="P128" s="122"/>
      <c r="Q128" s="122">
        <v>56352.58</v>
      </c>
      <c r="R128" s="122">
        <v>422644.32</v>
      </c>
      <c r="S128" s="122">
        <v>221183.86</v>
      </c>
      <c r="T128" s="122"/>
      <c r="U128" s="122"/>
      <c r="V128" s="122">
        <v>221183.86</v>
      </c>
    </row>
    <row r="129" ht="22.8" customHeight="1" spans="1:22">
      <c r="A129" s="129" t="s">
        <v>311</v>
      </c>
      <c r="B129" s="129" t="s">
        <v>315</v>
      </c>
      <c r="C129" s="129" t="s">
        <v>315</v>
      </c>
      <c r="D129" s="125" t="s">
        <v>394</v>
      </c>
      <c r="E129" s="133" t="s">
        <v>319</v>
      </c>
      <c r="F129" s="126">
        <v>4161012.44</v>
      </c>
      <c r="G129" s="127">
        <v>3883476</v>
      </c>
      <c r="H129" s="127">
        <v>2140608</v>
      </c>
      <c r="I129" s="127">
        <v>499080</v>
      </c>
      <c r="J129" s="127"/>
      <c r="K129" s="127">
        <v>1243788</v>
      </c>
      <c r="L129" s="126">
        <v>56352.58</v>
      </c>
      <c r="M129" s="127"/>
      <c r="N129" s="127"/>
      <c r="O129" s="127"/>
      <c r="P129" s="127"/>
      <c r="Q129" s="127">
        <v>56352.58</v>
      </c>
      <c r="R129" s="127"/>
      <c r="S129" s="126">
        <v>221183.86</v>
      </c>
      <c r="T129" s="127"/>
      <c r="U129" s="127"/>
      <c r="V129" s="127">
        <v>221183.86</v>
      </c>
    </row>
    <row r="130" ht="22.8" customHeight="1" spans="1:22">
      <c r="A130" s="129" t="s">
        <v>340</v>
      </c>
      <c r="B130" s="129" t="s">
        <v>326</v>
      </c>
      <c r="C130" s="129" t="s">
        <v>326</v>
      </c>
      <c r="D130" s="125" t="s">
        <v>394</v>
      </c>
      <c r="E130" s="133" t="s">
        <v>342</v>
      </c>
      <c r="F130" s="126">
        <v>563525.76</v>
      </c>
      <c r="G130" s="127"/>
      <c r="H130" s="127"/>
      <c r="I130" s="127"/>
      <c r="J130" s="127"/>
      <c r="K130" s="127"/>
      <c r="L130" s="126">
        <v>563525.76</v>
      </c>
      <c r="M130" s="127">
        <v>563525.76</v>
      </c>
      <c r="N130" s="127"/>
      <c r="O130" s="127"/>
      <c r="P130" s="127"/>
      <c r="Q130" s="127"/>
      <c r="R130" s="127"/>
      <c r="S130" s="126"/>
      <c r="T130" s="127"/>
      <c r="U130" s="127"/>
      <c r="V130" s="127"/>
    </row>
    <row r="131" ht="22.8" customHeight="1" spans="1:22">
      <c r="A131" s="129" t="s">
        <v>343</v>
      </c>
      <c r="B131" s="129" t="s">
        <v>344</v>
      </c>
      <c r="C131" s="129" t="s">
        <v>315</v>
      </c>
      <c r="D131" s="125" t="s">
        <v>394</v>
      </c>
      <c r="E131" s="133" t="s">
        <v>351</v>
      </c>
      <c r="F131" s="126">
        <v>281762.88</v>
      </c>
      <c r="G131" s="127"/>
      <c r="H131" s="127"/>
      <c r="I131" s="127"/>
      <c r="J131" s="127"/>
      <c r="K131" s="127"/>
      <c r="L131" s="126">
        <v>281762.88</v>
      </c>
      <c r="M131" s="127"/>
      <c r="N131" s="127"/>
      <c r="O131" s="127">
        <v>281762.88</v>
      </c>
      <c r="P131" s="127"/>
      <c r="Q131" s="127"/>
      <c r="R131" s="127"/>
      <c r="S131" s="126"/>
      <c r="T131" s="127"/>
      <c r="U131" s="127"/>
      <c r="V131" s="127"/>
    </row>
    <row r="132" ht="22.8" customHeight="1" spans="1:22">
      <c r="A132" s="129" t="s">
        <v>347</v>
      </c>
      <c r="B132" s="129" t="s">
        <v>315</v>
      </c>
      <c r="C132" s="129" t="s">
        <v>312</v>
      </c>
      <c r="D132" s="125" t="s">
        <v>394</v>
      </c>
      <c r="E132" s="133" t="s">
        <v>349</v>
      </c>
      <c r="F132" s="126">
        <v>422644.32</v>
      </c>
      <c r="G132" s="127"/>
      <c r="H132" s="127"/>
      <c r="I132" s="127"/>
      <c r="J132" s="127"/>
      <c r="K132" s="127"/>
      <c r="L132" s="126"/>
      <c r="M132" s="127"/>
      <c r="N132" s="127"/>
      <c r="O132" s="127"/>
      <c r="P132" s="127"/>
      <c r="Q132" s="127"/>
      <c r="R132" s="127">
        <v>422644.32</v>
      </c>
      <c r="S132" s="126"/>
      <c r="T132" s="127"/>
      <c r="U132" s="127"/>
      <c r="V132" s="127"/>
    </row>
    <row r="133" ht="22.8" customHeight="1" spans="1:22">
      <c r="A133" s="120"/>
      <c r="B133" s="120"/>
      <c r="C133" s="120"/>
      <c r="D133" s="124" t="s">
        <v>205</v>
      </c>
      <c r="E133" s="124" t="s">
        <v>206</v>
      </c>
      <c r="F133" s="122">
        <v>5693269.78</v>
      </c>
      <c r="G133" s="122">
        <v>4083876</v>
      </c>
      <c r="H133" s="122">
        <v>2248104</v>
      </c>
      <c r="I133" s="122">
        <v>558660</v>
      </c>
      <c r="J133" s="122"/>
      <c r="K133" s="122">
        <v>1277112</v>
      </c>
      <c r="L133" s="122">
        <v>938935.3</v>
      </c>
      <c r="M133" s="122">
        <v>586834.56</v>
      </c>
      <c r="N133" s="122"/>
      <c r="O133" s="122">
        <v>293417.28</v>
      </c>
      <c r="P133" s="122"/>
      <c r="Q133" s="122">
        <v>58683.46</v>
      </c>
      <c r="R133" s="122">
        <v>440125.92</v>
      </c>
      <c r="S133" s="122">
        <v>230332.56</v>
      </c>
      <c r="T133" s="122"/>
      <c r="U133" s="122"/>
      <c r="V133" s="122">
        <v>230332.56</v>
      </c>
    </row>
    <row r="134" ht="22.8" customHeight="1" spans="1:22">
      <c r="A134" s="129" t="s">
        <v>311</v>
      </c>
      <c r="B134" s="129" t="s">
        <v>315</v>
      </c>
      <c r="C134" s="129" t="s">
        <v>315</v>
      </c>
      <c r="D134" s="125" t="s">
        <v>395</v>
      </c>
      <c r="E134" s="133" t="s">
        <v>319</v>
      </c>
      <c r="F134" s="126">
        <v>4372892.02</v>
      </c>
      <c r="G134" s="127">
        <v>4083876</v>
      </c>
      <c r="H134" s="127">
        <v>2248104</v>
      </c>
      <c r="I134" s="127">
        <v>558660</v>
      </c>
      <c r="J134" s="127"/>
      <c r="K134" s="127">
        <v>1277112</v>
      </c>
      <c r="L134" s="126">
        <v>58683.46</v>
      </c>
      <c r="M134" s="127"/>
      <c r="N134" s="127"/>
      <c r="O134" s="127"/>
      <c r="P134" s="127"/>
      <c r="Q134" s="127">
        <v>58683.46</v>
      </c>
      <c r="R134" s="127"/>
      <c r="S134" s="126">
        <v>230332.56</v>
      </c>
      <c r="T134" s="127"/>
      <c r="U134" s="127"/>
      <c r="V134" s="127">
        <v>230332.56</v>
      </c>
    </row>
    <row r="135" ht="22.8" customHeight="1" spans="1:22">
      <c r="A135" s="129" t="s">
        <v>340</v>
      </c>
      <c r="B135" s="129" t="s">
        <v>326</v>
      </c>
      <c r="C135" s="129" t="s">
        <v>326</v>
      </c>
      <c r="D135" s="125" t="s">
        <v>395</v>
      </c>
      <c r="E135" s="133" t="s">
        <v>342</v>
      </c>
      <c r="F135" s="126">
        <v>586834.56</v>
      </c>
      <c r="G135" s="127"/>
      <c r="H135" s="127"/>
      <c r="I135" s="127"/>
      <c r="J135" s="127"/>
      <c r="K135" s="127"/>
      <c r="L135" s="126">
        <v>586834.56</v>
      </c>
      <c r="M135" s="127">
        <v>586834.56</v>
      </c>
      <c r="N135" s="127"/>
      <c r="O135" s="127"/>
      <c r="P135" s="127"/>
      <c r="Q135" s="127"/>
      <c r="R135" s="127"/>
      <c r="S135" s="126"/>
      <c r="T135" s="127"/>
      <c r="U135" s="127"/>
      <c r="V135" s="127"/>
    </row>
    <row r="136" ht="22.8" customHeight="1" spans="1:22">
      <c r="A136" s="129" t="s">
        <v>343</v>
      </c>
      <c r="B136" s="129" t="s">
        <v>344</v>
      </c>
      <c r="C136" s="129" t="s">
        <v>315</v>
      </c>
      <c r="D136" s="125" t="s">
        <v>395</v>
      </c>
      <c r="E136" s="133" t="s">
        <v>351</v>
      </c>
      <c r="F136" s="126">
        <v>293417.28</v>
      </c>
      <c r="G136" s="127"/>
      <c r="H136" s="127"/>
      <c r="I136" s="127"/>
      <c r="J136" s="127"/>
      <c r="K136" s="127"/>
      <c r="L136" s="126">
        <v>293417.28</v>
      </c>
      <c r="M136" s="127"/>
      <c r="N136" s="127"/>
      <c r="O136" s="127">
        <v>293417.28</v>
      </c>
      <c r="P136" s="127"/>
      <c r="Q136" s="127"/>
      <c r="R136" s="127"/>
      <c r="S136" s="126"/>
      <c r="T136" s="127"/>
      <c r="U136" s="127"/>
      <c r="V136" s="127"/>
    </row>
    <row r="137" ht="22.8" customHeight="1" spans="1:22">
      <c r="A137" s="129" t="s">
        <v>347</v>
      </c>
      <c r="B137" s="129" t="s">
        <v>315</v>
      </c>
      <c r="C137" s="129" t="s">
        <v>312</v>
      </c>
      <c r="D137" s="125" t="s">
        <v>395</v>
      </c>
      <c r="E137" s="133" t="s">
        <v>349</v>
      </c>
      <c r="F137" s="126">
        <v>440125.92</v>
      </c>
      <c r="G137" s="127"/>
      <c r="H137" s="127"/>
      <c r="I137" s="127"/>
      <c r="J137" s="127"/>
      <c r="K137" s="127"/>
      <c r="L137" s="126"/>
      <c r="M137" s="127"/>
      <c r="N137" s="127"/>
      <c r="O137" s="127"/>
      <c r="P137" s="127"/>
      <c r="Q137" s="127"/>
      <c r="R137" s="127">
        <v>440125.92</v>
      </c>
      <c r="S137" s="126"/>
      <c r="T137" s="127"/>
      <c r="U137" s="127"/>
      <c r="V137" s="127"/>
    </row>
    <row r="138" ht="22.8" customHeight="1" spans="1:22">
      <c r="A138" s="120"/>
      <c r="B138" s="120"/>
      <c r="C138" s="120"/>
      <c r="D138" s="124" t="s">
        <v>207</v>
      </c>
      <c r="E138" s="124" t="s">
        <v>208</v>
      </c>
      <c r="F138" s="122">
        <v>3233454.74</v>
      </c>
      <c r="G138" s="122">
        <v>2322864</v>
      </c>
      <c r="H138" s="122">
        <v>1337316</v>
      </c>
      <c r="I138" s="122">
        <v>322080</v>
      </c>
      <c r="J138" s="122"/>
      <c r="K138" s="122">
        <v>663468</v>
      </c>
      <c r="L138" s="122">
        <v>531247.1</v>
      </c>
      <c r="M138" s="122">
        <v>332029.44</v>
      </c>
      <c r="N138" s="122"/>
      <c r="O138" s="122">
        <v>166014.72</v>
      </c>
      <c r="P138" s="122"/>
      <c r="Q138" s="122">
        <v>33202.94</v>
      </c>
      <c r="R138" s="122">
        <v>249022.08</v>
      </c>
      <c r="S138" s="122">
        <v>130321.56</v>
      </c>
      <c r="T138" s="122"/>
      <c r="U138" s="122"/>
      <c r="V138" s="122">
        <v>130321.56</v>
      </c>
    </row>
    <row r="139" ht="22.8" customHeight="1" spans="1:22">
      <c r="A139" s="129" t="s">
        <v>311</v>
      </c>
      <c r="B139" s="129" t="s">
        <v>315</v>
      </c>
      <c r="C139" s="129" t="s">
        <v>315</v>
      </c>
      <c r="D139" s="125" t="s">
        <v>396</v>
      </c>
      <c r="E139" s="133" t="s">
        <v>319</v>
      </c>
      <c r="F139" s="126">
        <v>2486388.5</v>
      </c>
      <c r="G139" s="127">
        <v>2322864</v>
      </c>
      <c r="H139" s="127">
        <v>1337316</v>
      </c>
      <c r="I139" s="127">
        <v>322080</v>
      </c>
      <c r="J139" s="127"/>
      <c r="K139" s="127">
        <v>663468</v>
      </c>
      <c r="L139" s="126">
        <v>33202.94</v>
      </c>
      <c r="M139" s="127"/>
      <c r="N139" s="127"/>
      <c r="O139" s="127"/>
      <c r="P139" s="127"/>
      <c r="Q139" s="127">
        <v>33202.94</v>
      </c>
      <c r="R139" s="127"/>
      <c r="S139" s="126">
        <v>130321.56</v>
      </c>
      <c r="T139" s="127"/>
      <c r="U139" s="127"/>
      <c r="V139" s="127">
        <v>130321.56</v>
      </c>
    </row>
    <row r="140" ht="22.8" customHeight="1" spans="1:22">
      <c r="A140" s="129" t="s">
        <v>340</v>
      </c>
      <c r="B140" s="129" t="s">
        <v>326</v>
      </c>
      <c r="C140" s="129" t="s">
        <v>326</v>
      </c>
      <c r="D140" s="125" t="s">
        <v>396</v>
      </c>
      <c r="E140" s="133" t="s">
        <v>342</v>
      </c>
      <c r="F140" s="126">
        <v>332029.44</v>
      </c>
      <c r="G140" s="127"/>
      <c r="H140" s="127"/>
      <c r="I140" s="127"/>
      <c r="J140" s="127"/>
      <c r="K140" s="127"/>
      <c r="L140" s="126">
        <v>332029.44</v>
      </c>
      <c r="M140" s="127">
        <v>332029.44</v>
      </c>
      <c r="N140" s="127"/>
      <c r="O140" s="127"/>
      <c r="P140" s="127"/>
      <c r="Q140" s="127"/>
      <c r="R140" s="127"/>
      <c r="S140" s="126"/>
      <c r="T140" s="127"/>
      <c r="U140" s="127"/>
      <c r="V140" s="127"/>
    </row>
    <row r="141" ht="22.8" customHeight="1" spans="1:22">
      <c r="A141" s="129" t="s">
        <v>343</v>
      </c>
      <c r="B141" s="129" t="s">
        <v>344</v>
      </c>
      <c r="C141" s="129" t="s">
        <v>315</v>
      </c>
      <c r="D141" s="125" t="s">
        <v>396</v>
      </c>
      <c r="E141" s="133" t="s">
        <v>351</v>
      </c>
      <c r="F141" s="126">
        <v>166014.72</v>
      </c>
      <c r="G141" s="127"/>
      <c r="H141" s="127"/>
      <c r="I141" s="127"/>
      <c r="J141" s="127"/>
      <c r="K141" s="127"/>
      <c r="L141" s="126">
        <v>166014.72</v>
      </c>
      <c r="M141" s="127"/>
      <c r="N141" s="127"/>
      <c r="O141" s="127">
        <v>166014.72</v>
      </c>
      <c r="P141" s="127"/>
      <c r="Q141" s="127"/>
      <c r="R141" s="127"/>
      <c r="S141" s="126"/>
      <c r="T141" s="127"/>
      <c r="U141" s="127"/>
      <c r="V141" s="127"/>
    </row>
    <row r="142" ht="22.8" customHeight="1" spans="1:22">
      <c r="A142" s="129" t="s">
        <v>347</v>
      </c>
      <c r="B142" s="129" t="s">
        <v>315</v>
      </c>
      <c r="C142" s="129" t="s">
        <v>312</v>
      </c>
      <c r="D142" s="125" t="s">
        <v>396</v>
      </c>
      <c r="E142" s="133" t="s">
        <v>349</v>
      </c>
      <c r="F142" s="126">
        <v>249022.08</v>
      </c>
      <c r="G142" s="127"/>
      <c r="H142" s="127"/>
      <c r="I142" s="127"/>
      <c r="J142" s="127"/>
      <c r="K142" s="127"/>
      <c r="L142" s="126"/>
      <c r="M142" s="127"/>
      <c r="N142" s="127"/>
      <c r="O142" s="127"/>
      <c r="P142" s="127"/>
      <c r="Q142" s="127"/>
      <c r="R142" s="127">
        <v>249022.08</v>
      </c>
      <c r="S142" s="126"/>
      <c r="T142" s="127"/>
      <c r="U142" s="127"/>
      <c r="V142" s="127"/>
    </row>
    <row r="143" ht="22.8" customHeight="1" spans="1:22">
      <c r="A143" s="120"/>
      <c r="B143" s="120"/>
      <c r="C143" s="120"/>
      <c r="D143" s="124" t="s">
        <v>209</v>
      </c>
      <c r="E143" s="124" t="s">
        <v>210</v>
      </c>
      <c r="F143" s="122">
        <v>4804315.94</v>
      </c>
      <c r="G143" s="122">
        <v>3404988</v>
      </c>
      <c r="H143" s="122">
        <v>2003844</v>
      </c>
      <c r="I143" s="122">
        <v>334500</v>
      </c>
      <c r="J143" s="122"/>
      <c r="K143" s="122">
        <v>1066644</v>
      </c>
      <c r="L143" s="122">
        <v>816380.93</v>
      </c>
      <c r="M143" s="122">
        <v>510238.08</v>
      </c>
      <c r="N143" s="122"/>
      <c r="O143" s="122">
        <v>255119.04</v>
      </c>
      <c r="P143" s="122"/>
      <c r="Q143" s="122">
        <v>51023.81</v>
      </c>
      <c r="R143" s="122">
        <v>382678.56</v>
      </c>
      <c r="S143" s="122">
        <v>200268.45</v>
      </c>
      <c r="T143" s="122"/>
      <c r="U143" s="122"/>
      <c r="V143" s="122">
        <v>200268.45</v>
      </c>
    </row>
    <row r="144" ht="22.8" customHeight="1" spans="1:22">
      <c r="A144" s="129" t="s">
        <v>311</v>
      </c>
      <c r="B144" s="129" t="s">
        <v>315</v>
      </c>
      <c r="C144" s="129" t="s">
        <v>320</v>
      </c>
      <c r="D144" s="125" t="s">
        <v>397</v>
      </c>
      <c r="E144" s="133" t="s">
        <v>322</v>
      </c>
      <c r="F144" s="126">
        <v>3656280.26</v>
      </c>
      <c r="G144" s="127">
        <v>3404988</v>
      </c>
      <c r="H144" s="127">
        <v>2003844</v>
      </c>
      <c r="I144" s="127">
        <v>334500</v>
      </c>
      <c r="J144" s="127"/>
      <c r="K144" s="127">
        <v>1066644</v>
      </c>
      <c r="L144" s="126">
        <v>51023.81</v>
      </c>
      <c r="M144" s="127"/>
      <c r="N144" s="127"/>
      <c r="O144" s="127"/>
      <c r="P144" s="127"/>
      <c r="Q144" s="127">
        <v>51023.81</v>
      </c>
      <c r="R144" s="127"/>
      <c r="S144" s="126">
        <v>200268.45</v>
      </c>
      <c r="T144" s="127"/>
      <c r="U144" s="127"/>
      <c r="V144" s="127">
        <v>200268.45</v>
      </c>
    </row>
    <row r="145" ht="22.8" customHeight="1" spans="1:22">
      <c r="A145" s="129" t="s">
        <v>340</v>
      </c>
      <c r="B145" s="129" t="s">
        <v>326</v>
      </c>
      <c r="C145" s="129" t="s">
        <v>326</v>
      </c>
      <c r="D145" s="125" t="s">
        <v>397</v>
      </c>
      <c r="E145" s="133" t="s">
        <v>342</v>
      </c>
      <c r="F145" s="126">
        <v>510238.08</v>
      </c>
      <c r="G145" s="127"/>
      <c r="H145" s="127"/>
      <c r="I145" s="127"/>
      <c r="J145" s="127"/>
      <c r="K145" s="127"/>
      <c r="L145" s="126">
        <v>510238.08</v>
      </c>
      <c r="M145" s="127">
        <v>510238.08</v>
      </c>
      <c r="N145" s="127"/>
      <c r="O145" s="127"/>
      <c r="P145" s="127"/>
      <c r="Q145" s="127"/>
      <c r="R145" s="127"/>
      <c r="S145" s="126"/>
      <c r="T145" s="127"/>
      <c r="U145" s="127"/>
      <c r="V145" s="127"/>
    </row>
    <row r="146" ht="22.8" customHeight="1" spans="1:22">
      <c r="A146" s="129" t="s">
        <v>343</v>
      </c>
      <c r="B146" s="129" t="s">
        <v>344</v>
      </c>
      <c r="C146" s="129" t="s">
        <v>315</v>
      </c>
      <c r="D146" s="125" t="s">
        <v>397</v>
      </c>
      <c r="E146" s="133" t="s">
        <v>351</v>
      </c>
      <c r="F146" s="126">
        <v>255119.04</v>
      </c>
      <c r="G146" s="127"/>
      <c r="H146" s="127"/>
      <c r="I146" s="127"/>
      <c r="J146" s="127"/>
      <c r="K146" s="127"/>
      <c r="L146" s="126">
        <v>255119.04</v>
      </c>
      <c r="M146" s="127"/>
      <c r="N146" s="127"/>
      <c r="O146" s="127">
        <v>255119.04</v>
      </c>
      <c r="P146" s="127"/>
      <c r="Q146" s="127"/>
      <c r="R146" s="127"/>
      <c r="S146" s="126"/>
      <c r="T146" s="127"/>
      <c r="U146" s="127"/>
      <c r="V146" s="127"/>
    </row>
    <row r="147" ht="22.8" customHeight="1" spans="1:22">
      <c r="A147" s="129" t="s">
        <v>347</v>
      </c>
      <c r="B147" s="129" t="s">
        <v>315</v>
      </c>
      <c r="C147" s="129" t="s">
        <v>312</v>
      </c>
      <c r="D147" s="125" t="s">
        <v>397</v>
      </c>
      <c r="E147" s="133" t="s">
        <v>349</v>
      </c>
      <c r="F147" s="126">
        <v>382678.56</v>
      </c>
      <c r="G147" s="127"/>
      <c r="H147" s="127"/>
      <c r="I147" s="127"/>
      <c r="J147" s="127"/>
      <c r="K147" s="127"/>
      <c r="L147" s="126"/>
      <c r="M147" s="127"/>
      <c r="N147" s="127"/>
      <c r="O147" s="127"/>
      <c r="P147" s="127"/>
      <c r="Q147" s="127"/>
      <c r="R147" s="127">
        <v>382678.56</v>
      </c>
      <c r="S147" s="126"/>
      <c r="T147" s="127"/>
      <c r="U147" s="127"/>
      <c r="V147" s="127"/>
    </row>
    <row r="148" ht="22.8" customHeight="1" spans="1:22">
      <c r="A148" s="120"/>
      <c r="B148" s="120"/>
      <c r="C148" s="120"/>
      <c r="D148" s="124" t="s">
        <v>211</v>
      </c>
      <c r="E148" s="124" t="s">
        <v>212</v>
      </c>
      <c r="F148" s="122">
        <v>5365328.62</v>
      </c>
      <c r="G148" s="122">
        <v>3839700</v>
      </c>
      <c r="H148" s="122">
        <v>2054568</v>
      </c>
      <c r="I148" s="122">
        <v>505320</v>
      </c>
      <c r="J148" s="122"/>
      <c r="K148" s="122">
        <v>1279812</v>
      </c>
      <c r="L148" s="122">
        <v>890065.92</v>
      </c>
      <c r="M148" s="122">
        <v>556291.2</v>
      </c>
      <c r="N148" s="122"/>
      <c r="O148" s="122">
        <v>278145.6</v>
      </c>
      <c r="P148" s="122"/>
      <c r="Q148" s="122">
        <v>55629.12</v>
      </c>
      <c r="R148" s="122">
        <v>417218.4</v>
      </c>
      <c r="S148" s="122">
        <v>218344.3</v>
      </c>
      <c r="T148" s="122"/>
      <c r="U148" s="122"/>
      <c r="V148" s="122">
        <v>218344.3</v>
      </c>
    </row>
    <row r="149" ht="22.8" customHeight="1" spans="1:22">
      <c r="A149" s="129" t="s">
        <v>311</v>
      </c>
      <c r="B149" s="129" t="s">
        <v>315</v>
      </c>
      <c r="C149" s="129" t="s">
        <v>315</v>
      </c>
      <c r="D149" s="125" t="s">
        <v>398</v>
      </c>
      <c r="E149" s="133" t="s">
        <v>319</v>
      </c>
      <c r="F149" s="126">
        <v>4113673.42</v>
      </c>
      <c r="G149" s="127">
        <v>3839700</v>
      </c>
      <c r="H149" s="127">
        <v>2054568</v>
      </c>
      <c r="I149" s="127">
        <v>505320</v>
      </c>
      <c r="J149" s="127"/>
      <c r="K149" s="127">
        <v>1279812</v>
      </c>
      <c r="L149" s="126">
        <v>55629.12</v>
      </c>
      <c r="M149" s="127"/>
      <c r="N149" s="127"/>
      <c r="O149" s="127"/>
      <c r="P149" s="127"/>
      <c r="Q149" s="127">
        <v>55629.12</v>
      </c>
      <c r="R149" s="127"/>
      <c r="S149" s="126">
        <v>218344.3</v>
      </c>
      <c r="T149" s="127"/>
      <c r="U149" s="127"/>
      <c r="V149" s="127">
        <v>218344.3</v>
      </c>
    </row>
    <row r="150" ht="22.8" customHeight="1" spans="1:22">
      <c r="A150" s="129" t="s">
        <v>340</v>
      </c>
      <c r="B150" s="129" t="s">
        <v>326</v>
      </c>
      <c r="C150" s="129" t="s">
        <v>326</v>
      </c>
      <c r="D150" s="125" t="s">
        <v>398</v>
      </c>
      <c r="E150" s="133" t="s">
        <v>342</v>
      </c>
      <c r="F150" s="126">
        <v>556291.2</v>
      </c>
      <c r="G150" s="127"/>
      <c r="H150" s="127"/>
      <c r="I150" s="127"/>
      <c r="J150" s="127"/>
      <c r="K150" s="127"/>
      <c r="L150" s="126">
        <v>556291.2</v>
      </c>
      <c r="M150" s="127">
        <v>556291.2</v>
      </c>
      <c r="N150" s="127"/>
      <c r="O150" s="127"/>
      <c r="P150" s="127"/>
      <c r="Q150" s="127"/>
      <c r="R150" s="127"/>
      <c r="S150" s="126"/>
      <c r="T150" s="127"/>
      <c r="U150" s="127"/>
      <c r="V150" s="127"/>
    </row>
    <row r="151" ht="22.8" customHeight="1" spans="1:22">
      <c r="A151" s="129" t="s">
        <v>343</v>
      </c>
      <c r="B151" s="129" t="s">
        <v>344</v>
      </c>
      <c r="C151" s="129" t="s">
        <v>315</v>
      </c>
      <c r="D151" s="125" t="s">
        <v>398</v>
      </c>
      <c r="E151" s="133" t="s">
        <v>351</v>
      </c>
      <c r="F151" s="126">
        <v>278145.6</v>
      </c>
      <c r="G151" s="127"/>
      <c r="H151" s="127"/>
      <c r="I151" s="127"/>
      <c r="J151" s="127"/>
      <c r="K151" s="127"/>
      <c r="L151" s="126">
        <v>278145.6</v>
      </c>
      <c r="M151" s="127"/>
      <c r="N151" s="127"/>
      <c r="O151" s="127">
        <v>278145.6</v>
      </c>
      <c r="P151" s="127"/>
      <c r="Q151" s="127"/>
      <c r="R151" s="127"/>
      <c r="S151" s="126"/>
      <c r="T151" s="127"/>
      <c r="U151" s="127"/>
      <c r="V151" s="127"/>
    </row>
    <row r="152" ht="22.8" customHeight="1" spans="1:22">
      <c r="A152" s="129" t="s">
        <v>347</v>
      </c>
      <c r="B152" s="129" t="s">
        <v>315</v>
      </c>
      <c r="C152" s="129" t="s">
        <v>312</v>
      </c>
      <c r="D152" s="125" t="s">
        <v>398</v>
      </c>
      <c r="E152" s="133" t="s">
        <v>349</v>
      </c>
      <c r="F152" s="126">
        <v>417218.4</v>
      </c>
      <c r="G152" s="127"/>
      <c r="H152" s="127"/>
      <c r="I152" s="127"/>
      <c r="J152" s="127"/>
      <c r="K152" s="127"/>
      <c r="L152" s="126"/>
      <c r="M152" s="127"/>
      <c r="N152" s="127"/>
      <c r="O152" s="127"/>
      <c r="P152" s="127"/>
      <c r="Q152" s="127"/>
      <c r="R152" s="127">
        <v>417218.4</v>
      </c>
      <c r="S152" s="126"/>
      <c r="T152" s="127"/>
      <c r="U152" s="127"/>
      <c r="V152" s="127"/>
    </row>
    <row r="153" ht="22.8" customHeight="1" spans="1:22">
      <c r="A153" s="120"/>
      <c r="B153" s="120"/>
      <c r="C153" s="120"/>
      <c r="D153" s="124" t="s">
        <v>213</v>
      </c>
      <c r="E153" s="124" t="s">
        <v>214</v>
      </c>
      <c r="F153" s="122">
        <v>2859575.13</v>
      </c>
      <c r="G153" s="122">
        <v>2063448</v>
      </c>
      <c r="H153" s="122">
        <v>1094952</v>
      </c>
      <c r="I153" s="122">
        <v>318180</v>
      </c>
      <c r="J153" s="122"/>
      <c r="K153" s="122">
        <v>650316</v>
      </c>
      <c r="L153" s="122">
        <v>464467.97</v>
      </c>
      <c r="M153" s="122">
        <v>290292.48</v>
      </c>
      <c r="N153" s="122"/>
      <c r="O153" s="122">
        <v>145146.24</v>
      </c>
      <c r="P153" s="122"/>
      <c r="Q153" s="122">
        <v>29029.25</v>
      </c>
      <c r="R153" s="122">
        <v>217719.36</v>
      </c>
      <c r="S153" s="122">
        <v>113939.8</v>
      </c>
      <c r="T153" s="122"/>
      <c r="U153" s="122"/>
      <c r="V153" s="122">
        <v>113939.8</v>
      </c>
    </row>
    <row r="154" ht="22.8" customHeight="1" spans="1:22">
      <c r="A154" s="129" t="s">
        <v>311</v>
      </c>
      <c r="B154" s="129" t="s">
        <v>315</v>
      </c>
      <c r="C154" s="129" t="s">
        <v>315</v>
      </c>
      <c r="D154" s="125" t="s">
        <v>399</v>
      </c>
      <c r="E154" s="133" t="s">
        <v>319</v>
      </c>
      <c r="F154" s="126">
        <v>2206417.05</v>
      </c>
      <c r="G154" s="127">
        <v>2063448</v>
      </c>
      <c r="H154" s="127">
        <v>1094952</v>
      </c>
      <c r="I154" s="127">
        <v>318180</v>
      </c>
      <c r="J154" s="127"/>
      <c r="K154" s="127">
        <v>650316</v>
      </c>
      <c r="L154" s="126">
        <v>29029.25</v>
      </c>
      <c r="M154" s="127"/>
      <c r="N154" s="127"/>
      <c r="O154" s="127"/>
      <c r="P154" s="127"/>
      <c r="Q154" s="127">
        <v>29029.25</v>
      </c>
      <c r="R154" s="127"/>
      <c r="S154" s="126">
        <v>113939.8</v>
      </c>
      <c r="T154" s="127"/>
      <c r="U154" s="127"/>
      <c r="V154" s="127">
        <v>113939.8</v>
      </c>
    </row>
    <row r="155" ht="22.8" customHeight="1" spans="1:22">
      <c r="A155" s="129" t="s">
        <v>340</v>
      </c>
      <c r="B155" s="129" t="s">
        <v>326</v>
      </c>
      <c r="C155" s="129" t="s">
        <v>326</v>
      </c>
      <c r="D155" s="125" t="s">
        <v>399</v>
      </c>
      <c r="E155" s="133" t="s">
        <v>342</v>
      </c>
      <c r="F155" s="126">
        <v>290292.48</v>
      </c>
      <c r="G155" s="127"/>
      <c r="H155" s="127"/>
      <c r="I155" s="127"/>
      <c r="J155" s="127"/>
      <c r="K155" s="127"/>
      <c r="L155" s="126">
        <v>290292.48</v>
      </c>
      <c r="M155" s="127">
        <v>290292.48</v>
      </c>
      <c r="N155" s="127"/>
      <c r="O155" s="127"/>
      <c r="P155" s="127"/>
      <c r="Q155" s="127"/>
      <c r="R155" s="127"/>
      <c r="S155" s="126"/>
      <c r="T155" s="127"/>
      <c r="U155" s="127"/>
      <c r="V155" s="127"/>
    </row>
    <row r="156" ht="22.8" customHeight="1" spans="1:22">
      <c r="A156" s="129" t="s">
        <v>343</v>
      </c>
      <c r="B156" s="129" t="s">
        <v>344</v>
      </c>
      <c r="C156" s="129" t="s">
        <v>315</v>
      </c>
      <c r="D156" s="125" t="s">
        <v>399</v>
      </c>
      <c r="E156" s="133" t="s">
        <v>351</v>
      </c>
      <c r="F156" s="126">
        <v>145146.24</v>
      </c>
      <c r="G156" s="127"/>
      <c r="H156" s="127"/>
      <c r="I156" s="127"/>
      <c r="J156" s="127"/>
      <c r="K156" s="127"/>
      <c r="L156" s="126">
        <v>145146.24</v>
      </c>
      <c r="M156" s="127"/>
      <c r="N156" s="127"/>
      <c r="O156" s="127">
        <v>145146.24</v>
      </c>
      <c r="P156" s="127"/>
      <c r="Q156" s="127"/>
      <c r="R156" s="127"/>
      <c r="S156" s="126"/>
      <c r="T156" s="127"/>
      <c r="U156" s="127"/>
      <c r="V156" s="127"/>
    </row>
    <row r="157" ht="22.8" customHeight="1" spans="1:22">
      <c r="A157" s="129" t="s">
        <v>347</v>
      </c>
      <c r="B157" s="129" t="s">
        <v>315</v>
      </c>
      <c r="C157" s="129" t="s">
        <v>312</v>
      </c>
      <c r="D157" s="125" t="s">
        <v>399</v>
      </c>
      <c r="E157" s="133" t="s">
        <v>349</v>
      </c>
      <c r="F157" s="126">
        <v>217719.36</v>
      </c>
      <c r="G157" s="127"/>
      <c r="H157" s="127"/>
      <c r="I157" s="127"/>
      <c r="J157" s="127"/>
      <c r="K157" s="127"/>
      <c r="L157" s="126"/>
      <c r="M157" s="127"/>
      <c r="N157" s="127"/>
      <c r="O157" s="127"/>
      <c r="P157" s="127"/>
      <c r="Q157" s="127"/>
      <c r="R157" s="127">
        <v>217719.36</v>
      </c>
      <c r="S157" s="126"/>
      <c r="T157" s="127"/>
      <c r="U157" s="127"/>
      <c r="V157" s="127"/>
    </row>
    <row r="158" ht="22.8" customHeight="1" spans="1:22">
      <c r="A158" s="120"/>
      <c r="B158" s="120"/>
      <c r="C158" s="120"/>
      <c r="D158" s="124" t="s">
        <v>215</v>
      </c>
      <c r="E158" s="124" t="s">
        <v>216</v>
      </c>
      <c r="F158" s="122">
        <v>8643922.1</v>
      </c>
      <c r="G158" s="122">
        <v>6189984</v>
      </c>
      <c r="H158" s="122">
        <v>3529092</v>
      </c>
      <c r="I158" s="122">
        <v>802740</v>
      </c>
      <c r="J158" s="122"/>
      <c r="K158" s="122">
        <v>1858152</v>
      </c>
      <c r="L158" s="122">
        <v>1431650.3</v>
      </c>
      <c r="M158" s="122">
        <v>894781.44</v>
      </c>
      <c r="N158" s="122"/>
      <c r="O158" s="122">
        <v>447390.72</v>
      </c>
      <c r="P158" s="122"/>
      <c r="Q158" s="122">
        <v>89478.14</v>
      </c>
      <c r="R158" s="122">
        <v>671086.08</v>
      </c>
      <c r="S158" s="122">
        <v>351201.72</v>
      </c>
      <c r="T158" s="122"/>
      <c r="U158" s="122"/>
      <c r="V158" s="122">
        <v>351201.72</v>
      </c>
    </row>
    <row r="159" ht="22.8" customHeight="1" spans="1:22">
      <c r="A159" s="129" t="s">
        <v>311</v>
      </c>
      <c r="B159" s="129" t="s">
        <v>315</v>
      </c>
      <c r="C159" s="129" t="s">
        <v>320</v>
      </c>
      <c r="D159" s="125" t="s">
        <v>400</v>
      </c>
      <c r="E159" s="133" t="s">
        <v>322</v>
      </c>
      <c r="F159" s="126">
        <v>6630663.86</v>
      </c>
      <c r="G159" s="127">
        <v>6189984</v>
      </c>
      <c r="H159" s="127">
        <v>3529092</v>
      </c>
      <c r="I159" s="127">
        <v>802740</v>
      </c>
      <c r="J159" s="127"/>
      <c r="K159" s="127">
        <v>1858152</v>
      </c>
      <c r="L159" s="126">
        <v>89478.14</v>
      </c>
      <c r="M159" s="127"/>
      <c r="N159" s="127"/>
      <c r="O159" s="127"/>
      <c r="P159" s="127"/>
      <c r="Q159" s="127">
        <v>89478.14</v>
      </c>
      <c r="R159" s="127"/>
      <c r="S159" s="126">
        <v>351201.72</v>
      </c>
      <c r="T159" s="127"/>
      <c r="U159" s="127"/>
      <c r="V159" s="127">
        <v>351201.72</v>
      </c>
    </row>
    <row r="160" ht="22.8" customHeight="1" spans="1:22">
      <c r="A160" s="129" t="s">
        <v>340</v>
      </c>
      <c r="B160" s="129" t="s">
        <v>326</v>
      </c>
      <c r="C160" s="129" t="s">
        <v>326</v>
      </c>
      <c r="D160" s="125" t="s">
        <v>400</v>
      </c>
      <c r="E160" s="133" t="s">
        <v>342</v>
      </c>
      <c r="F160" s="126">
        <v>894781.44</v>
      </c>
      <c r="G160" s="127"/>
      <c r="H160" s="127"/>
      <c r="I160" s="127"/>
      <c r="J160" s="127"/>
      <c r="K160" s="127"/>
      <c r="L160" s="126">
        <v>894781.44</v>
      </c>
      <c r="M160" s="127">
        <v>894781.44</v>
      </c>
      <c r="N160" s="127"/>
      <c r="O160" s="127"/>
      <c r="P160" s="127"/>
      <c r="Q160" s="127"/>
      <c r="R160" s="127"/>
      <c r="S160" s="126"/>
      <c r="T160" s="127"/>
      <c r="U160" s="127"/>
      <c r="V160" s="127"/>
    </row>
    <row r="161" ht="22.8" customHeight="1" spans="1:22">
      <c r="A161" s="129" t="s">
        <v>343</v>
      </c>
      <c r="B161" s="129" t="s">
        <v>344</v>
      </c>
      <c r="C161" s="129" t="s">
        <v>315</v>
      </c>
      <c r="D161" s="125" t="s">
        <v>400</v>
      </c>
      <c r="E161" s="133" t="s">
        <v>351</v>
      </c>
      <c r="F161" s="126">
        <v>447390.72</v>
      </c>
      <c r="G161" s="127"/>
      <c r="H161" s="127"/>
      <c r="I161" s="127"/>
      <c r="J161" s="127"/>
      <c r="K161" s="127"/>
      <c r="L161" s="126">
        <v>447390.72</v>
      </c>
      <c r="M161" s="127"/>
      <c r="N161" s="127"/>
      <c r="O161" s="127">
        <v>447390.72</v>
      </c>
      <c r="P161" s="127"/>
      <c r="Q161" s="127"/>
      <c r="R161" s="127"/>
      <c r="S161" s="126"/>
      <c r="T161" s="127"/>
      <c r="U161" s="127"/>
      <c r="V161" s="127"/>
    </row>
    <row r="162" ht="22.8" customHeight="1" spans="1:22">
      <c r="A162" s="129" t="s">
        <v>347</v>
      </c>
      <c r="B162" s="129" t="s">
        <v>315</v>
      </c>
      <c r="C162" s="129" t="s">
        <v>312</v>
      </c>
      <c r="D162" s="125" t="s">
        <v>400</v>
      </c>
      <c r="E162" s="133" t="s">
        <v>349</v>
      </c>
      <c r="F162" s="126">
        <v>671086.08</v>
      </c>
      <c r="G162" s="127"/>
      <c r="H162" s="127"/>
      <c r="I162" s="127"/>
      <c r="J162" s="127"/>
      <c r="K162" s="127"/>
      <c r="L162" s="126"/>
      <c r="M162" s="127"/>
      <c r="N162" s="127"/>
      <c r="O162" s="127"/>
      <c r="P162" s="127"/>
      <c r="Q162" s="127"/>
      <c r="R162" s="127">
        <v>671086.08</v>
      </c>
      <c r="S162" s="126"/>
      <c r="T162" s="127"/>
      <c r="U162" s="127"/>
      <c r="V162" s="127"/>
    </row>
    <row r="163" ht="22.8" customHeight="1" spans="1:22">
      <c r="A163" s="120"/>
      <c r="B163" s="120"/>
      <c r="C163" s="120"/>
      <c r="D163" s="124" t="s">
        <v>217</v>
      </c>
      <c r="E163" s="124" t="s">
        <v>218</v>
      </c>
      <c r="F163" s="122">
        <v>5448404.58</v>
      </c>
      <c r="G163" s="122">
        <v>3923292</v>
      </c>
      <c r="H163" s="122">
        <v>2151084</v>
      </c>
      <c r="I163" s="122">
        <v>597120</v>
      </c>
      <c r="J163" s="122"/>
      <c r="K163" s="122">
        <v>1175088</v>
      </c>
      <c r="L163" s="122">
        <v>889764.86</v>
      </c>
      <c r="M163" s="122">
        <v>556103.04</v>
      </c>
      <c r="N163" s="122"/>
      <c r="O163" s="122">
        <v>278051.52</v>
      </c>
      <c r="P163" s="122"/>
      <c r="Q163" s="122">
        <v>55610.3</v>
      </c>
      <c r="R163" s="122">
        <v>417077.28</v>
      </c>
      <c r="S163" s="122">
        <v>218270.44</v>
      </c>
      <c r="T163" s="122"/>
      <c r="U163" s="122"/>
      <c r="V163" s="122">
        <v>218270.44</v>
      </c>
    </row>
    <row r="164" ht="22.8" customHeight="1" spans="1:22">
      <c r="A164" s="129" t="s">
        <v>311</v>
      </c>
      <c r="B164" s="129" t="s">
        <v>315</v>
      </c>
      <c r="C164" s="129" t="s">
        <v>320</v>
      </c>
      <c r="D164" s="125" t="s">
        <v>401</v>
      </c>
      <c r="E164" s="133" t="s">
        <v>322</v>
      </c>
      <c r="F164" s="126">
        <v>4197172.74</v>
      </c>
      <c r="G164" s="127">
        <v>3923292</v>
      </c>
      <c r="H164" s="127">
        <v>2151084</v>
      </c>
      <c r="I164" s="127">
        <v>597120</v>
      </c>
      <c r="J164" s="127"/>
      <c r="K164" s="127">
        <v>1175088</v>
      </c>
      <c r="L164" s="126">
        <v>55610.3</v>
      </c>
      <c r="M164" s="127"/>
      <c r="N164" s="127"/>
      <c r="O164" s="127"/>
      <c r="P164" s="127"/>
      <c r="Q164" s="127">
        <v>55610.3</v>
      </c>
      <c r="R164" s="127"/>
      <c r="S164" s="126">
        <v>218270.44</v>
      </c>
      <c r="T164" s="127"/>
      <c r="U164" s="127"/>
      <c r="V164" s="127">
        <v>218270.44</v>
      </c>
    </row>
    <row r="165" ht="22.8" customHeight="1" spans="1:22">
      <c r="A165" s="129" t="s">
        <v>340</v>
      </c>
      <c r="B165" s="129" t="s">
        <v>326</v>
      </c>
      <c r="C165" s="129" t="s">
        <v>326</v>
      </c>
      <c r="D165" s="125" t="s">
        <v>401</v>
      </c>
      <c r="E165" s="133" t="s">
        <v>342</v>
      </c>
      <c r="F165" s="126">
        <v>556103.04</v>
      </c>
      <c r="G165" s="127"/>
      <c r="H165" s="127"/>
      <c r="I165" s="127"/>
      <c r="J165" s="127"/>
      <c r="K165" s="127"/>
      <c r="L165" s="126">
        <v>556103.04</v>
      </c>
      <c r="M165" s="127">
        <v>556103.04</v>
      </c>
      <c r="N165" s="127"/>
      <c r="O165" s="127"/>
      <c r="P165" s="127"/>
      <c r="Q165" s="127"/>
      <c r="R165" s="127"/>
      <c r="S165" s="126"/>
      <c r="T165" s="127"/>
      <c r="U165" s="127"/>
      <c r="V165" s="127"/>
    </row>
    <row r="166" ht="22.8" customHeight="1" spans="1:22">
      <c r="A166" s="129" t="s">
        <v>343</v>
      </c>
      <c r="B166" s="129" t="s">
        <v>344</v>
      </c>
      <c r="C166" s="129" t="s">
        <v>315</v>
      </c>
      <c r="D166" s="125" t="s">
        <v>401</v>
      </c>
      <c r="E166" s="133" t="s">
        <v>351</v>
      </c>
      <c r="F166" s="126">
        <v>278051.52</v>
      </c>
      <c r="G166" s="127"/>
      <c r="H166" s="127"/>
      <c r="I166" s="127"/>
      <c r="J166" s="127"/>
      <c r="K166" s="127"/>
      <c r="L166" s="126">
        <v>278051.52</v>
      </c>
      <c r="M166" s="127"/>
      <c r="N166" s="127"/>
      <c r="O166" s="127">
        <v>278051.52</v>
      </c>
      <c r="P166" s="127"/>
      <c r="Q166" s="127"/>
      <c r="R166" s="127"/>
      <c r="S166" s="126"/>
      <c r="T166" s="127"/>
      <c r="U166" s="127"/>
      <c r="V166" s="127"/>
    </row>
    <row r="167" ht="22.8" customHeight="1" spans="1:22">
      <c r="A167" s="129" t="s">
        <v>347</v>
      </c>
      <c r="B167" s="129" t="s">
        <v>315</v>
      </c>
      <c r="C167" s="129" t="s">
        <v>312</v>
      </c>
      <c r="D167" s="125" t="s">
        <v>401</v>
      </c>
      <c r="E167" s="133" t="s">
        <v>349</v>
      </c>
      <c r="F167" s="126">
        <v>417077.28</v>
      </c>
      <c r="G167" s="127"/>
      <c r="H167" s="127"/>
      <c r="I167" s="127"/>
      <c r="J167" s="127"/>
      <c r="K167" s="127"/>
      <c r="L167" s="126"/>
      <c r="M167" s="127"/>
      <c r="N167" s="127"/>
      <c r="O167" s="127"/>
      <c r="P167" s="127"/>
      <c r="Q167" s="127"/>
      <c r="R167" s="127">
        <v>417077.28</v>
      </c>
      <c r="S167" s="126"/>
      <c r="T167" s="127"/>
      <c r="U167" s="127"/>
      <c r="V167" s="127"/>
    </row>
    <row r="168" ht="22.8" customHeight="1" spans="1:22">
      <c r="A168" s="120"/>
      <c r="B168" s="120"/>
      <c r="C168" s="120"/>
      <c r="D168" s="124" t="s">
        <v>219</v>
      </c>
      <c r="E168" s="124" t="s">
        <v>220</v>
      </c>
      <c r="F168" s="122">
        <v>5707244.86</v>
      </c>
      <c r="G168" s="122">
        <v>4080780</v>
      </c>
      <c r="H168" s="122">
        <v>2318052</v>
      </c>
      <c r="I168" s="122">
        <v>515040</v>
      </c>
      <c r="J168" s="122"/>
      <c r="K168" s="122">
        <v>1247688</v>
      </c>
      <c r="L168" s="122">
        <v>948894.72</v>
      </c>
      <c r="M168" s="122">
        <v>593059.2</v>
      </c>
      <c r="N168" s="122"/>
      <c r="O168" s="122">
        <v>296529.6</v>
      </c>
      <c r="P168" s="122"/>
      <c r="Q168" s="122">
        <v>59305.92</v>
      </c>
      <c r="R168" s="122">
        <v>444794.4</v>
      </c>
      <c r="S168" s="122">
        <v>232775.74</v>
      </c>
      <c r="T168" s="122"/>
      <c r="U168" s="122"/>
      <c r="V168" s="122">
        <v>232775.74</v>
      </c>
    </row>
    <row r="169" ht="22.8" customHeight="1" spans="1:22">
      <c r="A169" s="129" t="s">
        <v>311</v>
      </c>
      <c r="B169" s="129" t="s">
        <v>315</v>
      </c>
      <c r="C169" s="129" t="s">
        <v>315</v>
      </c>
      <c r="D169" s="125" t="s">
        <v>402</v>
      </c>
      <c r="E169" s="133" t="s">
        <v>319</v>
      </c>
      <c r="F169" s="126">
        <v>4372861.66</v>
      </c>
      <c r="G169" s="127">
        <v>4080780</v>
      </c>
      <c r="H169" s="127">
        <v>2318052</v>
      </c>
      <c r="I169" s="127">
        <v>515040</v>
      </c>
      <c r="J169" s="127"/>
      <c r="K169" s="127">
        <v>1247688</v>
      </c>
      <c r="L169" s="126">
        <v>59305.92</v>
      </c>
      <c r="M169" s="127"/>
      <c r="N169" s="127"/>
      <c r="O169" s="127"/>
      <c r="P169" s="127"/>
      <c r="Q169" s="127">
        <v>59305.92</v>
      </c>
      <c r="R169" s="127"/>
      <c r="S169" s="126">
        <v>232775.74</v>
      </c>
      <c r="T169" s="127"/>
      <c r="U169" s="127"/>
      <c r="V169" s="127">
        <v>232775.74</v>
      </c>
    </row>
    <row r="170" ht="22.8" customHeight="1" spans="1:22">
      <c r="A170" s="129" t="s">
        <v>340</v>
      </c>
      <c r="B170" s="129" t="s">
        <v>326</v>
      </c>
      <c r="C170" s="129" t="s">
        <v>326</v>
      </c>
      <c r="D170" s="125" t="s">
        <v>402</v>
      </c>
      <c r="E170" s="133" t="s">
        <v>342</v>
      </c>
      <c r="F170" s="126">
        <v>593059.2</v>
      </c>
      <c r="G170" s="127"/>
      <c r="H170" s="127"/>
      <c r="I170" s="127"/>
      <c r="J170" s="127"/>
      <c r="K170" s="127"/>
      <c r="L170" s="126">
        <v>593059.2</v>
      </c>
      <c r="M170" s="127">
        <v>593059.2</v>
      </c>
      <c r="N170" s="127"/>
      <c r="O170" s="127"/>
      <c r="P170" s="127"/>
      <c r="Q170" s="127"/>
      <c r="R170" s="127"/>
      <c r="S170" s="126"/>
      <c r="T170" s="127"/>
      <c r="U170" s="127"/>
      <c r="V170" s="127"/>
    </row>
    <row r="171" ht="22.8" customHeight="1" spans="1:22">
      <c r="A171" s="129" t="s">
        <v>343</v>
      </c>
      <c r="B171" s="129" t="s">
        <v>344</v>
      </c>
      <c r="C171" s="129" t="s">
        <v>315</v>
      </c>
      <c r="D171" s="125" t="s">
        <v>402</v>
      </c>
      <c r="E171" s="133" t="s">
        <v>351</v>
      </c>
      <c r="F171" s="126">
        <v>296529.6</v>
      </c>
      <c r="G171" s="127"/>
      <c r="H171" s="127"/>
      <c r="I171" s="127"/>
      <c r="J171" s="127"/>
      <c r="K171" s="127"/>
      <c r="L171" s="126">
        <v>296529.6</v>
      </c>
      <c r="M171" s="127"/>
      <c r="N171" s="127"/>
      <c r="O171" s="127">
        <v>296529.6</v>
      </c>
      <c r="P171" s="127"/>
      <c r="Q171" s="127"/>
      <c r="R171" s="127"/>
      <c r="S171" s="126"/>
      <c r="T171" s="127"/>
      <c r="U171" s="127"/>
      <c r="V171" s="127"/>
    </row>
    <row r="172" ht="22.8" customHeight="1" spans="1:22">
      <c r="A172" s="129" t="s">
        <v>347</v>
      </c>
      <c r="B172" s="129" t="s">
        <v>315</v>
      </c>
      <c r="C172" s="129" t="s">
        <v>312</v>
      </c>
      <c r="D172" s="125" t="s">
        <v>402</v>
      </c>
      <c r="E172" s="133" t="s">
        <v>349</v>
      </c>
      <c r="F172" s="126">
        <v>444794.4</v>
      </c>
      <c r="G172" s="127"/>
      <c r="H172" s="127"/>
      <c r="I172" s="127"/>
      <c r="J172" s="127"/>
      <c r="K172" s="127"/>
      <c r="L172" s="126"/>
      <c r="M172" s="127"/>
      <c r="N172" s="127"/>
      <c r="O172" s="127"/>
      <c r="P172" s="127"/>
      <c r="Q172" s="127"/>
      <c r="R172" s="127">
        <v>444794.4</v>
      </c>
      <c r="S172" s="126"/>
      <c r="T172" s="127"/>
      <c r="U172" s="127"/>
      <c r="V172" s="127"/>
    </row>
    <row r="173" ht="22.8" customHeight="1" spans="1:22">
      <c r="A173" s="120"/>
      <c r="B173" s="120"/>
      <c r="C173" s="120"/>
      <c r="D173" s="124" t="s">
        <v>221</v>
      </c>
      <c r="E173" s="124" t="s">
        <v>222</v>
      </c>
      <c r="F173" s="122">
        <v>3127555.07</v>
      </c>
      <c r="G173" s="122">
        <v>2254824</v>
      </c>
      <c r="H173" s="122">
        <v>1238148</v>
      </c>
      <c r="I173" s="122">
        <v>343500</v>
      </c>
      <c r="J173" s="122"/>
      <c r="K173" s="122">
        <v>673176</v>
      </c>
      <c r="L173" s="122">
        <v>509159.42</v>
      </c>
      <c r="M173" s="122">
        <v>318224.64</v>
      </c>
      <c r="N173" s="122"/>
      <c r="O173" s="122">
        <v>159112.32</v>
      </c>
      <c r="P173" s="122"/>
      <c r="Q173" s="122">
        <v>31822.46</v>
      </c>
      <c r="R173" s="122">
        <v>238668.48</v>
      </c>
      <c r="S173" s="122">
        <v>124903.17</v>
      </c>
      <c r="T173" s="122"/>
      <c r="U173" s="122"/>
      <c r="V173" s="122">
        <v>124903.17</v>
      </c>
    </row>
    <row r="174" ht="22.8" customHeight="1" spans="1:22">
      <c r="A174" s="129" t="s">
        <v>311</v>
      </c>
      <c r="B174" s="129" t="s">
        <v>315</v>
      </c>
      <c r="C174" s="129" t="s">
        <v>315</v>
      </c>
      <c r="D174" s="125" t="s">
        <v>403</v>
      </c>
      <c r="E174" s="133" t="s">
        <v>319</v>
      </c>
      <c r="F174" s="126">
        <v>2411549.63</v>
      </c>
      <c r="G174" s="127">
        <v>2254824</v>
      </c>
      <c r="H174" s="127">
        <v>1238148</v>
      </c>
      <c r="I174" s="127">
        <v>343500</v>
      </c>
      <c r="J174" s="127"/>
      <c r="K174" s="127">
        <v>673176</v>
      </c>
      <c r="L174" s="126">
        <v>31822.46</v>
      </c>
      <c r="M174" s="127"/>
      <c r="N174" s="127"/>
      <c r="O174" s="127"/>
      <c r="P174" s="127"/>
      <c r="Q174" s="127">
        <v>31822.46</v>
      </c>
      <c r="R174" s="127"/>
      <c r="S174" s="126">
        <v>124903.17</v>
      </c>
      <c r="T174" s="127"/>
      <c r="U174" s="127"/>
      <c r="V174" s="127">
        <v>124903.17</v>
      </c>
    </row>
    <row r="175" ht="22.8" customHeight="1" spans="1:22">
      <c r="A175" s="129" t="s">
        <v>340</v>
      </c>
      <c r="B175" s="129" t="s">
        <v>326</v>
      </c>
      <c r="C175" s="129" t="s">
        <v>326</v>
      </c>
      <c r="D175" s="125" t="s">
        <v>403</v>
      </c>
      <c r="E175" s="133" t="s">
        <v>342</v>
      </c>
      <c r="F175" s="126">
        <v>318224.64</v>
      </c>
      <c r="G175" s="127"/>
      <c r="H175" s="127"/>
      <c r="I175" s="127"/>
      <c r="J175" s="127"/>
      <c r="K175" s="127"/>
      <c r="L175" s="126">
        <v>318224.64</v>
      </c>
      <c r="M175" s="127">
        <v>318224.64</v>
      </c>
      <c r="N175" s="127"/>
      <c r="O175" s="127"/>
      <c r="P175" s="127"/>
      <c r="Q175" s="127"/>
      <c r="R175" s="127"/>
      <c r="S175" s="126"/>
      <c r="T175" s="127"/>
      <c r="U175" s="127"/>
      <c r="V175" s="127"/>
    </row>
    <row r="176" ht="22.8" customHeight="1" spans="1:22">
      <c r="A176" s="129" t="s">
        <v>343</v>
      </c>
      <c r="B176" s="129" t="s">
        <v>344</v>
      </c>
      <c r="C176" s="129" t="s">
        <v>315</v>
      </c>
      <c r="D176" s="125" t="s">
        <v>403</v>
      </c>
      <c r="E176" s="133" t="s">
        <v>351</v>
      </c>
      <c r="F176" s="126">
        <v>159112.32</v>
      </c>
      <c r="G176" s="127"/>
      <c r="H176" s="127"/>
      <c r="I176" s="127"/>
      <c r="J176" s="127"/>
      <c r="K176" s="127"/>
      <c r="L176" s="126">
        <v>159112.32</v>
      </c>
      <c r="M176" s="127"/>
      <c r="N176" s="127"/>
      <c r="O176" s="127">
        <v>159112.32</v>
      </c>
      <c r="P176" s="127"/>
      <c r="Q176" s="127"/>
      <c r="R176" s="127"/>
      <c r="S176" s="126"/>
      <c r="T176" s="127"/>
      <c r="U176" s="127"/>
      <c r="V176" s="127"/>
    </row>
    <row r="177" ht="22.8" customHeight="1" spans="1:22">
      <c r="A177" s="129" t="s">
        <v>347</v>
      </c>
      <c r="B177" s="129" t="s">
        <v>315</v>
      </c>
      <c r="C177" s="129" t="s">
        <v>312</v>
      </c>
      <c r="D177" s="125" t="s">
        <v>403</v>
      </c>
      <c r="E177" s="133" t="s">
        <v>349</v>
      </c>
      <c r="F177" s="126">
        <v>238668.48</v>
      </c>
      <c r="G177" s="127"/>
      <c r="H177" s="127"/>
      <c r="I177" s="127"/>
      <c r="J177" s="127"/>
      <c r="K177" s="127"/>
      <c r="L177" s="126"/>
      <c r="M177" s="127"/>
      <c r="N177" s="127"/>
      <c r="O177" s="127"/>
      <c r="P177" s="127"/>
      <c r="Q177" s="127"/>
      <c r="R177" s="127">
        <v>238668.48</v>
      </c>
      <c r="S177" s="126"/>
      <c r="T177" s="127"/>
      <c r="U177" s="127"/>
      <c r="V177" s="127"/>
    </row>
    <row r="178" ht="22.8" customHeight="1" spans="1:22">
      <c r="A178" s="120"/>
      <c r="B178" s="120"/>
      <c r="C178" s="120"/>
      <c r="D178" s="124" t="s">
        <v>223</v>
      </c>
      <c r="E178" s="124" t="s">
        <v>224</v>
      </c>
      <c r="F178" s="122">
        <v>1900701.74</v>
      </c>
      <c r="G178" s="122">
        <v>1344528</v>
      </c>
      <c r="H178" s="122">
        <v>770028</v>
      </c>
      <c r="I178" s="122">
        <v>126840</v>
      </c>
      <c r="J178" s="122"/>
      <c r="K178" s="122">
        <v>447660</v>
      </c>
      <c r="L178" s="122">
        <v>324476.93</v>
      </c>
      <c r="M178" s="122">
        <v>202798.08</v>
      </c>
      <c r="N178" s="122"/>
      <c r="O178" s="122">
        <v>101399.04</v>
      </c>
      <c r="P178" s="122"/>
      <c r="Q178" s="122">
        <v>20279.81</v>
      </c>
      <c r="R178" s="122">
        <v>152098.56</v>
      </c>
      <c r="S178" s="122">
        <v>79598.25</v>
      </c>
      <c r="T178" s="122"/>
      <c r="U178" s="122"/>
      <c r="V178" s="122">
        <v>79598.25</v>
      </c>
    </row>
    <row r="179" ht="22.8" customHeight="1" spans="1:22">
      <c r="A179" s="129" t="s">
        <v>311</v>
      </c>
      <c r="B179" s="129" t="s">
        <v>315</v>
      </c>
      <c r="C179" s="129" t="s">
        <v>315</v>
      </c>
      <c r="D179" s="125" t="s">
        <v>404</v>
      </c>
      <c r="E179" s="133" t="s">
        <v>319</v>
      </c>
      <c r="F179" s="126">
        <v>1444406.06</v>
      </c>
      <c r="G179" s="127">
        <v>1344528</v>
      </c>
      <c r="H179" s="127">
        <v>770028</v>
      </c>
      <c r="I179" s="127">
        <v>126840</v>
      </c>
      <c r="J179" s="127"/>
      <c r="K179" s="127">
        <v>447660</v>
      </c>
      <c r="L179" s="126">
        <v>20279.81</v>
      </c>
      <c r="M179" s="127"/>
      <c r="N179" s="127"/>
      <c r="O179" s="127"/>
      <c r="P179" s="127"/>
      <c r="Q179" s="127">
        <v>20279.81</v>
      </c>
      <c r="R179" s="127"/>
      <c r="S179" s="126">
        <v>79598.25</v>
      </c>
      <c r="T179" s="127"/>
      <c r="U179" s="127"/>
      <c r="V179" s="127">
        <v>79598.25</v>
      </c>
    </row>
    <row r="180" ht="22.8" customHeight="1" spans="1:22">
      <c r="A180" s="129" t="s">
        <v>340</v>
      </c>
      <c r="B180" s="129" t="s">
        <v>326</v>
      </c>
      <c r="C180" s="129" t="s">
        <v>326</v>
      </c>
      <c r="D180" s="125" t="s">
        <v>404</v>
      </c>
      <c r="E180" s="133" t="s">
        <v>342</v>
      </c>
      <c r="F180" s="126">
        <v>202798.08</v>
      </c>
      <c r="G180" s="127"/>
      <c r="H180" s="127"/>
      <c r="I180" s="127"/>
      <c r="J180" s="127"/>
      <c r="K180" s="127"/>
      <c r="L180" s="126">
        <v>202798.08</v>
      </c>
      <c r="M180" s="127">
        <v>202798.08</v>
      </c>
      <c r="N180" s="127"/>
      <c r="O180" s="127"/>
      <c r="P180" s="127"/>
      <c r="Q180" s="127"/>
      <c r="R180" s="127"/>
      <c r="S180" s="126"/>
      <c r="T180" s="127"/>
      <c r="U180" s="127"/>
      <c r="V180" s="127"/>
    </row>
    <row r="181" ht="22.8" customHeight="1" spans="1:22">
      <c r="A181" s="129" t="s">
        <v>343</v>
      </c>
      <c r="B181" s="129" t="s">
        <v>344</v>
      </c>
      <c r="C181" s="129" t="s">
        <v>315</v>
      </c>
      <c r="D181" s="125" t="s">
        <v>404</v>
      </c>
      <c r="E181" s="133" t="s">
        <v>351</v>
      </c>
      <c r="F181" s="126">
        <v>101399.04</v>
      </c>
      <c r="G181" s="127"/>
      <c r="H181" s="127"/>
      <c r="I181" s="127"/>
      <c r="J181" s="127"/>
      <c r="K181" s="127"/>
      <c r="L181" s="126">
        <v>101399.04</v>
      </c>
      <c r="M181" s="127"/>
      <c r="N181" s="127"/>
      <c r="O181" s="127">
        <v>101399.04</v>
      </c>
      <c r="P181" s="127"/>
      <c r="Q181" s="127"/>
      <c r="R181" s="127"/>
      <c r="S181" s="126"/>
      <c r="T181" s="127"/>
      <c r="U181" s="127"/>
      <c r="V181" s="127"/>
    </row>
    <row r="182" ht="22.8" customHeight="1" spans="1:22">
      <c r="A182" s="129" t="s">
        <v>347</v>
      </c>
      <c r="B182" s="129" t="s">
        <v>315</v>
      </c>
      <c r="C182" s="129" t="s">
        <v>312</v>
      </c>
      <c r="D182" s="125" t="s">
        <v>404</v>
      </c>
      <c r="E182" s="133" t="s">
        <v>349</v>
      </c>
      <c r="F182" s="126">
        <v>152098.56</v>
      </c>
      <c r="G182" s="127"/>
      <c r="H182" s="127"/>
      <c r="I182" s="127"/>
      <c r="J182" s="127"/>
      <c r="K182" s="127"/>
      <c r="L182" s="126"/>
      <c r="M182" s="127"/>
      <c r="N182" s="127"/>
      <c r="O182" s="127"/>
      <c r="P182" s="127"/>
      <c r="Q182" s="127"/>
      <c r="R182" s="127">
        <v>152098.56</v>
      </c>
      <c r="S182" s="126"/>
      <c r="T182" s="127"/>
      <c r="U182" s="127"/>
      <c r="V182" s="127"/>
    </row>
    <row r="183" ht="22.8" customHeight="1" spans="1:22">
      <c r="A183" s="120"/>
      <c r="B183" s="120"/>
      <c r="C183" s="120"/>
      <c r="D183" s="124" t="s">
        <v>225</v>
      </c>
      <c r="E183" s="124" t="s">
        <v>226</v>
      </c>
      <c r="F183" s="122">
        <v>2465793.44</v>
      </c>
      <c r="G183" s="122">
        <v>1774536</v>
      </c>
      <c r="H183" s="122">
        <v>948684</v>
      </c>
      <c r="I183" s="122">
        <v>262800</v>
      </c>
      <c r="J183" s="122"/>
      <c r="K183" s="122">
        <v>563052</v>
      </c>
      <c r="L183" s="122">
        <v>403286.02</v>
      </c>
      <c r="M183" s="122">
        <v>252053.76</v>
      </c>
      <c r="N183" s="122"/>
      <c r="O183" s="122">
        <v>126026.88</v>
      </c>
      <c r="P183" s="122"/>
      <c r="Q183" s="122">
        <v>25205.38</v>
      </c>
      <c r="R183" s="122">
        <v>189040.32</v>
      </c>
      <c r="S183" s="122">
        <v>98931.1</v>
      </c>
      <c r="T183" s="122"/>
      <c r="U183" s="122"/>
      <c r="V183" s="122">
        <v>98931.1</v>
      </c>
    </row>
    <row r="184" ht="22.8" customHeight="1" spans="1:22">
      <c r="A184" s="129" t="s">
        <v>311</v>
      </c>
      <c r="B184" s="129" t="s">
        <v>315</v>
      </c>
      <c r="C184" s="129" t="s">
        <v>315</v>
      </c>
      <c r="D184" s="125" t="s">
        <v>405</v>
      </c>
      <c r="E184" s="133" t="s">
        <v>319</v>
      </c>
      <c r="F184" s="126">
        <v>1898672.48</v>
      </c>
      <c r="G184" s="127">
        <v>1774536</v>
      </c>
      <c r="H184" s="127">
        <v>948684</v>
      </c>
      <c r="I184" s="127">
        <v>262800</v>
      </c>
      <c r="J184" s="127"/>
      <c r="K184" s="127">
        <v>563052</v>
      </c>
      <c r="L184" s="126">
        <v>25205.38</v>
      </c>
      <c r="M184" s="127"/>
      <c r="N184" s="127"/>
      <c r="O184" s="127"/>
      <c r="P184" s="127"/>
      <c r="Q184" s="127">
        <v>25205.38</v>
      </c>
      <c r="R184" s="127"/>
      <c r="S184" s="126">
        <v>98931.1</v>
      </c>
      <c r="T184" s="127"/>
      <c r="U184" s="127"/>
      <c r="V184" s="127">
        <v>98931.1</v>
      </c>
    </row>
    <row r="185" ht="22.8" customHeight="1" spans="1:22">
      <c r="A185" s="129" t="s">
        <v>340</v>
      </c>
      <c r="B185" s="129" t="s">
        <v>326</v>
      </c>
      <c r="C185" s="129" t="s">
        <v>326</v>
      </c>
      <c r="D185" s="125" t="s">
        <v>405</v>
      </c>
      <c r="E185" s="133" t="s">
        <v>342</v>
      </c>
      <c r="F185" s="126">
        <v>252053.76</v>
      </c>
      <c r="G185" s="127"/>
      <c r="H185" s="127"/>
      <c r="I185" s="127"/>
      <c r="J185" s="127"/>
      <c r="K185" s="127"/>
      <c r="L185" s="126">
        <v>252053.76</v>
      </c>
      <c r="M185" s="127">
        <v>252053.76</v>
      </c>
      <c r="N185" s="127"/>
      <c r="O185" s="127"/>
      <c r="P185" s="127"/>
      <c r="Q185" s="127"/>
      <c r="R185" s="127"/>
      <c r="S185" s="126"/>
      <c r="T185" s="127"/>
      <c r="U185" s="127"/>
      <c r="V185" s="127"/>
    </row>
    <row r="186" ht="22.8" customHeight="1" spans="1:22">
      <c r="A186" s="129" t="s">
        <v>343</v>
      </c>
      <c r="B186" s="129" t="s">
        <v>344</v>
      </c>
      <c r="C186" s="129" t="s">
        <v>315</v>
      </c>
      <c r="D186" s="125" t="s">
        <v>405</v>
      </c>
      <c r="E186" s="133" t="s">
        <v>351</v>
      </c>
      <c r="F186" s="126">
        <v>126026.88</v>
      </c>
      <c r="G186" s="127"/>
      <c r="H186" s="127"/>
      <c r="I186" s="127"/>
      <c r="J186" s="127"/>
      <c r="K186" s="127"/>
      <c r="L186" s="126">
        <v>126026.88</v>
      </c>
      <c r="M186" s="127"/>
      <c r="N186" s="127"/>
      <c r="O186" s="127">
        <v>126026.88</v>
      </c>
      <c r="P186" s="127"/>
      <c r="Q186" s="127"/>
      <c r="R186" s="127"/>
      <c r="S186" s="126"/>
      <c r="T186" s="127"/>
      <c r="U186" s="127"/>
      <c r="V186" s="127"/>
    </row>
    <row r="187" ht="22.8" customHeight="1" spans="1:22">
      <c r="A187" s="129" t="s">
        <v>347</v>
      </c>
      <c r="B187" s="129" t="s">
        <v>315</v>
      </c>
      <c r="C187" s="129" t="s">
        <v>312</v>
      </c>
      <c r="D187" s="125" t="s">
        <v>405</v>
      </c>
      <c r="E187" s="133" t="s">
        <v>349</v>
      </c>
      <c r="F187" s="126">
        <v>189040.32</v>
      </c>
      <c r="G187" s="127"/>
      <c r="H187" s="127"/>
      <c r="I187" s="127"/>
      <c r="J187" s="127"/>
      <c r="K187" s="127"/>
      <c r="L187" s="126"/>
      <c r="M187" s="127"/>
      <c r="N187" s="127"/>
      <c r="O187" s="127"/>
      <c r="P187" s="127"/>
      <c r="Q187" s="127"/>
      <c r="R187" s="127">
        <v>189040.32</v>
      </c>
      <c r="S187" s="126"/>
      <c r="T187" s="127"/>
      <c r="U187" s="127"/>
      <c r="V187" s="127"/>
    </row>
    <row r="188" ht="22.8" customHeight="1" spans="1:22">
      <c r="A188" s="120"/>
      <c r="B188" s="120"/>
      <c r="C188" s="120"/>
      <c r="D188" s="124" t="s">
        <v>227</v>
      </c>
      <c r="E188" s="124" t="s">
        <v>228</v>
      </c>
      <c r="F188" s="122">
        <v>3416356.77</v>
      </c>
      <c r="G188" s="122">
        <v>2440104</v>
      </c>
      <c r="H188" s="122">
        <v>1409292</v>
      </c>
      <c r="I188" s="122">
        <v>296640</v>
      </c>
      <c r="J188" s="122"/>
      <c r="K188" s="122">
        <v>734172</v>
      </c>
      <c r="L188" s="122">
        <v>569554.94</v>
      </c>
      <c r="M188" s="122">
        <v>355971.84</v>
      </c>
      <c r="N188" s="122"/>
      <c r="O188" s="122">
        <v>177985.92</v>
      </c>
      <c r="P188" s="122"/>
      <c r="Q188" s="122">
        <v>35597.18</v>
      </c>
      <c r="R188" s="122">
        <v>266978.88</v>
      </c>
      <c r="S188" s="122">
        <v>139718.95</v>
      </c>
      <c r="T188" s="122"/>
      <c r="U188" s="122"/>
      <c r="V188" s="122">
        <v>139718.95</v>
      </c>
    </row>
    <row r="189" ht="22.8" customHeight="1" spans="1:22">
      <c r="A189" s="129" t="s">
        <v>311</v>
      </c>
      <c r="B189" s="129" t="s">
        <v>315</v>
      </c>
      <c r="C189" s="129" t="s">
        <v>320</v>
      </c>
      <c r="D189" s="125" t="s">
        <v>406</v>
      </c>
      <c r="E189" s="133" t="s">
        <v>322</v>
      </c>
      <c r="F189" s="126">
        <v>2615420.13</v>
      </c>
      <c r="G189" s="127">
        <v>2440104</v>
      </c>
      <c r="H189" s="127">
        <v>1409292</v>
      </c>
      <c r="I189" s="127">
        <v>296640</v>
      </c>
      <c r="J189" s="127"/>
      <c r="K189" s="127">
        <v>734172</v>
      </c>
      <c r="L189" s="126">
        <v>35597.18</v>
      </c>
      <c r="M189" s="127"/>
      <c r="N189" s="127"/>
      <c r="O189" s="127"/>
      <c r="P189" s="127"/>
      <c r="Q189" s="127">
        <v>35597.18</v>
      </c>
      <c r="R189" s="127"/>
      <c r="S189" s="126">
        <v>139718.95</v>
      </c>
      <c r="T189" s="127"/>
      <c r="U189" s="127"/>
      <c r="V189" s="127">
        <v>139718.95</v>
      </c>
    </row>
    <row r="190" ht="22.8" customHeight="1" spans="1:22">
      <c r="A190" s="129" t="s">
        <v>340</v>
      </c>
      <c r="B190" s="129" t="s">
        <v>326</v>
      </c>
      <c r="C190" s="129" t="s">
        <v>326</v>
      </c>
      <c r="D190" s="125" t="s">
        <v>406</v>
      </c>
      <c r="E190" s="133" t="s">
        <v>342</v>
      </c>
      <c r="F190" s="126">
        <v>355971.84</v>
      </c>
      <c r="G190" s="127"/>
      <c r="H190" s="127"/>
      <c r="I190" s="127"/>
      <c r="J190" s="127"/>
      <c r="K190" s="127"/>
      <c r="L190" s="126">
        <v>355971.84</v>
      </c>
      <c r="M190" s="127">
        <v>355971.84</v>
      </c>
      <c r="N190" s="127"/>
      <c r="O190" s="127"/>
      <c r="P190" s="127"/>
      <c r="Q190" s="127"/>
      <c r="R190" s="127"/>
      <c r="S190" s="126"/>
      <c r="T190" s="127"/>
      <c r="U190" s="127"/>
      <c r="V190" s="127"/>
    </row>
    <row r="191" ht="22.8" customHeight="1" spans="1:22">
      <c r="A191" s="129" t="s">
        <v>343</v>
      </c>
      <c r="B191" s="129" t="s">
        <v>344</v>
      </c>
      <c r="C191" s="129" t="s">
        <v>315</v>
      </c>
      <c r="D191" s="125" t="s">
        <v>406</v>
      </c>
      <c r="E191" s="133" t="s">
        <v>351</v>
      </c>
      <c r="F191" s="126">
        <v>177985.92</v>
      </c>
      <c r="G191" s="127"/>
      <c r="H191" s="127"/>
      <c r="I191" s="127"/>
      <c r="J191" s="127"/>
      <c r="K191" s="127"/>
      <c r="L191" s="126">
        <v>177985.92</v>
      </c>
      <c r="M191" s="127"/>
      <c r="N191" s="127"/>
      <c r="O191" s="127">
        <v>177985.92</v>
      </c>
      <c r="P191" s="127"/>
      <c r="Q191" s="127"/>
      <c r="R191" s="127"/>
      <c r="S191" s="126"/>
      <c r="T191" s="127"/>
      <c r="U191" s="127"/>
      <c r="V191" s="127"/>
    </row>
    <row r="192" ht="22.8" customHeight="1" spans="1:22">
      <c r="A192" s="129" t="s">
        <v>347</v>
      </c>
      <c r="B192" s="129" t="s">
        <v>315</v>
      </c>
      <c r="C192" s="129" t="s">
        <v>312</v>
      </c>
      <c r="D192" s="125" t="s">
        <v>406</v>
      </c>
      <c r="E192" s="133" t="s">
        <v>349</v>
      </c>
      <c r="F192" s="126">
        <v>266978.88</v>
      </c>
      <c r="G192" s="127"/>
      <c r="H192" s="127"/>
      <c r="I192" s="127"/>
      <c r="J192" s="127"/>
      <c r="K192" s="127"/>
      <c r="L192" s="126"/>
      <c r="M192" s="127"/>
      <c r="N192" s="127"/>
      <c r="O192" s="127"/>
      <c r="P192" s="127"/>
      <c r="Q192" s="127"/>
      <c r="R192" s="127">
        <v>266978.88</v>
      </c>
      <c r="S192" s="126"/>
      <c r="T192" s="127"/>
      <c r="U192" s="127"/>
      <c r="V192" s="127"/>
    </row>
    <row r="193" ht="22.8" customHeight="1" spans="1:22">
      <c r="A193" s="120"/>
      <c r="B193" s="120"/>
      <c r="C193" s="120"/>
      <c r="D193" s="124" t="s">
        <v>229</v>
      </c>
      <c r="E193" s="124" t="s">
        <v>230</v>
      </c>
      <c r="F193" s="122">
        <v>4719776.91</v>
      </c>
      <c r="G193" s="122">
        <v>3395052</v>
      </c>
      <c r="H193" s="122">
        <v>1874256</v>
      </c>
      <c r="I193" s="122">
        <v>488400</v>
      </c>
      <c r="J193" s="122"/>
      <c r="K193" s="122">
        <v>1032396</v>
      </c>
      <c r="L193" s="122">
        <v>772856.83</v>
      </c>
      <c r="M193" s="122">
        <v>483035.52</v>
      </c>
      <c r="N193" s="122"/>
      <c r="O193" s="122">
        <v>241517.76</v>
      </c>
      <c r="P193" s="122"/>
      <c r="Q193" s="122">
        <v>48303.55</v>
      </c>
      <c r="R193" s="122">
        <v>362276.64</v>
      </c>
      <c r="S193" s="122">
        <v>189591.44</v>
      </c>
      <c r="T193" s="122"/>
      <c r="U193" s="122"/>
      <c r="V193" s="122">
        <v>189591.44</v>
      </c>
    </row>
    <row r="194" ht="22.8" customHeight="1" spans="1:22">
      <c r="A194" s="129" t="s">
        <v>311</v>
      </c>
      <c r="B194" s="129" t="s">
        <v>315</v>
      </c>
      <c r="C194" s="129" t="s">
        <v>315</v>
      </c>
      <c r="D194" s="125" t="s">
        <v>407</v>
      </c>
      <c r="E194" s="133" t="s">
        <v>319</v>
      </c>
      <c r="F194" s="126">
        <v>3632946.99</v>
      </c>
      <c r="G194" s="127">
        <v>3395052</v>
      </c>
      <c r="H194" s="127">
        <v>1874256</v>
      </c>
      <c r="I194" s="127">
        <v>488400</v>
      </c>
      <c r="J194" s="127"/>
      <c r="K194" s="127">
        <v>1032396</v>
      </c>
      <c r="L194" s="126">
        <v>48303.55</v>
      </c>
      <c r="M194" s="127"/>
      <c r="N194" s="127"/>
      <c r="O194" s="127"/>
      <c r="P194" s="127"/>
      <c r="Q194" s="127">
        <v>48303.55</v>
      </c>
      <c r="R194" s="127"/>
      <c r="S194" s="126">
        <v>189591.44</v>
      </c>
      <c r="T194" s="127"/>
      <c r="U194" s="127"/>
      <c r="V194" s="127">
        <v>189591.44</v>
      </c>
    </row>
    <row r="195" ht="22.8" customHeight="1" spans="1:22">
      <c r="A195" s="129" t="s">
        <v>340</v>
      </c>
      <c r="B195" s="129" t="s">
        <v>326</v>
      </c>
      <c r="C195" s="129" t="s">
        <v>326</v>
      </c>
      <c r="D195" s="125" t="s">
        <v>407</v>
      </c>
      <c r="E195" s="133" t="s">
        <v>342</v>
      </c>
      <c r="F195" s="126">
        <v>483035.52</v>
      </c>
      <c r="G195" s="127"/>
      <c r="H195" s="127"/>
      <c r="I195" s="127"/>
      <c r="J195" s="127"/>
      <c r="K195" s="127"/>
      <c r="L195" s="126">
        <v>483035.52</v>
      </c>
      <c r="M195" s="127">
        <v>483035.52</v>
      </c>
      <c r="N195" s="127"/>
      <c r="O195" s="127"/>
      <c r="P195" s="127"/>
      <c r="Q195" s="127"/>
      <c r="R195" s="127"/>
      <c r="S195" s="126"/>
      <c r="T195" s="127"/>
      <c r="U195" s="127"/>
      <c r="V195" s="127"/>
    </row>
    <row r="196" ht="22.8" customHeight="1" spans="1:22">
      <c r="A196" s="129" t="s">
        <v>343</v>
      </c>
      <c r="B196" s="129" t="s">
        <v>344</v>
      </c>
      <c r="C196" s="129" t="s">
        <v>315</v>
      </c>
      <c r="D196" s="125" t="s">
        <v>407</v>
      </c>
      <c r="E196" s="133" t="s">
        <v>351</v>
      </c>
      <c r="F196" s="126">
        <v>241517.76</v>
      </c>
      <c r="G196" s="127"/>
      <c r="H196" s="127"/>
      <c r="I196" s="127"/>
      <c r="J196" s="127"/>
      <c r="K196" s="127"/>
      <c r="L196" s="126">
        <v>241517.76</v>
      </c>
      <c r="M196" s="127"/>
      <c r="N196" s="127"/>
      <c r="O196" s="127">
        <v>241517.76</v>
      </c>
      <c r="P196" s="127"/>
      <c r="Q196" s="127"/>
      <c r="R196" s="127"/>
      <c r="S196" s="126"/>
      <c r="T196" s="127"/>
      <c r="U196" s="127"/>
      <c r="V196" s="127"/>
    </row>
    <row r="197" ht="22.8" customHeight="1" spans="1:22">
      <c r="A197" s="129" t="s">
        <v>347</v>
      </c>
      <c r="B197" s="129" t="s">
        <v>315</v>
      </c>
      <c r="C197" s="129" t="s">
        <v>312</v>
      </c>
      <c r="D197" s="125" t="s">
        <v>407</v>
      </c>
      <c r="E197" s="133" t="s">
        <v>349</v>
      </c>
      <c r="F197" s="126">
        <v>362276.64</v>
      </c>
      <c r="G197" s="127"/>
      <c r="H197" s="127"/>
      <c r="I197" s="127"/>
      <c r="J197" s="127"/>
      <c r="K197" s="127"/>
      <c r="L197" s="126"/>
      <c r="M197" s="127"/>
      <c r="N197" s="127"/>
      <c r="O197" s="127"/>
      <c r="P197" s="127"/>
      <c r="Q197" s="127"/>
      <c r="R197" s="127">
        <v>362276.64</v>
      </c>
      <c r="S197" s="126"/>
      <c r="T197" s="127"/>
      <c r="U197" s="127"/>
      <c r="V197" s="127"/>
    </row>
    <row r="198" ht="22.8" customHeight="1" spans="1:22">
      <c r="A198" s="120"/>
      <c r="B198" s="120"/>
      <c r="C198" s="120"/>
      <c r="D198" s="124" t="s">
        <v>231</v>
      </c>
      <c r="E198" s="124" t="s">
        <v>232</v>
      </c>
      <c r="F198" s="122">
        <v>10437750.82</v>
      </c>
      <c r="G198" s="122">
        <v>7485192</v>
      </c>
      <c r="H198" s="122">
        <v>4179168</v>
      </c>
      <c r="I198" s="122">
        <v>1009140</v>
      </c>
      <c r="J198" s="122"/>
      <c r="K198" s="122">
        <v>2296884</v>
      </c>
      <c r="L198" s="122">
        <v>1722550.27</v>
      </c>
      <c r="M198" s="122">
        <v>1076593.92</v>
      </c>
      <c r="N198" s="122"/>
      <c r="O198" s="122">
        <v>538296.96</v>
      </c>
      <c r="P198" s="122"/>
      <c r="Q198" s="122">
        <v>107659.39</v>
      </c>
      <c r="R198" s="122">
        <v>807445.44</v>
      </c>
      <c r="S198" s="122">
        <v>422563.11</v>
      </c>
      <c r="T198" s="122"/>
      <c r="U198" s="122"/>
      <c r="V198" s="122">
        <v>422563.11</v>
      </c>
    </row>
    <row r="199" ht="22.8" customHeight="1" spans="1:22">
      <c r="A199" s="129" t="s">
        <v>311</v>
      </c>
      <c r="B199" s="129" t="s">
        <v>315</v>
      </c>
      <c r="C199" s="129" t="s">
        <v>320</v>
      </c>
      <c r="D199" s="125" t="s">
        <v>408</v>
      </c>
      <c r="E199" s="133" t="s">
        <v>322</v>
      </c>
      <c r="F199" s="126">
        <v>8015414.5</v>
      </c>
      <c r="G199" s="127">
        <v>7485192</v>
      </c>
      <c r="H199" s="127">
        <v>4179168</v>
      </c>
      <c r="I199" s="127">
        <v>1009140</v>
      </c>
      <c r="J199" s="127"/>
      <c r="K199" s="127">
        <v>2296884</v>
      </c>
      <c r="L199" s="126">
        <v>107659.39</v>
      </c>
      <c r="M199" s="127"/>
      <c r="N199" s="127"/>
      <c r="O199" s="127"/>
      <c r="P199" s="127"/>
      <c r="Q199" s="127">
        <v>107659.39</v>
      </c>
      <c r="R199" s="127"/>
      <c r="S199" s="126">
        <v>422563.11</v>
      </c>
      <c r="T199" s="127"/>
      <c r="U199" s="127"/>
      <c r="V199" s="127">
        <v>422563.11</v>
      </c>
    </row>
    <row r="200" ht="22.8" customHeight="1" spans="1:22">
      <c r="A200" s="129" t="s">
        <v>340</v>
      </c>
      <c r="B200" s="129" t="s">
        <v>326</v>
      </c>
      <c r="C200" s="129" t="s">
        <v>326</v>
      </c>
      <c r="D200" s="125" t="s">
        <v>408</v>
      </c>
      <c r="E200" s="133" t="s">
        <v>342</v>
      </c>
      <c r="F200" s="126">
        <v>1076593.92</v>
      </c>
      <c r="G200" s="127"/>
      <c r="H200" s="127"/>
      <c r="I200" s="127"/>
      <c r="J200" s="127"/>
      <c r="K200" s="127"/>
      <c r="L200" s="126">
        <v>1076593.92</v>
      </c>
      <c r="M200" s="127">
        <v>1076593.92</v>
      </c>
      <c r="N200" s="127"/>
      <c r="O200" s="127"/>
      <c r="P200" s="127"/>
      <c r="Q200" s="127"/>
      <c r="R200" s="127"/>
      <c r="S200" s="126"/>
      <c r="T200" s="127"/>
      <c r="U200" s="127"/>
      <c r="V200" s="127"/>
    </row>
    <row r="201" ht="22.8" customHeight="1" spans="1:22">
      <c r="A201" s="129" t="s">
        <v>343</v>
      </c>
      <c r="B201" s="129" t="s">
        <v>344</v>
      </c>
      <c r="C201" s="129" t="s">
        <v>315</v>
      </c>
      <c r="D201" s="125" t="s">
        <v>408</v>
      </c>
      <c r="E201" s="133" t="s">
        <v>351</v>
      </c>
      <c r="F201" s="126">
        <v>538296.96</v>
      </c>
      <c r="G201" s="127"/>
      <c r="H201" s="127"/>
      <c r="I201" s="127"/>
      <c r="J201" s="127"/>
      <c r="K201" s="127"/>
      <c r="L201" s="126">
        <v>538296.96</v>
      </c>
      <c r="M201" s="127"/>
      <c r="N201" s="127"/>
      <c r="O201" s="127">
        <v>538296.96</v>
      </c>
      <c r="P201" s="127"/>
      <c r="Q201" s="127"/>
      <c r="R201" s="127"/>
      <c r="S201" s="126"/>
      <c r="T201" s="127"/>
      <c r="U201" s="127"/>
      <c r="V201" s="127"/>
    </row>
    <row r="202" ht="22.8" customHeight="1" spans="1:22">
      <c r="A202" s="129" t="s">
        <v>347</v>
      </c>
      <c r="B202" s="129" t="s">
        <v>315</v>
      </c>
      <c r="C202" s="129" t="s">
        <v>312</v>
      </c>
      <c r="D202" s="125" t="s">
        <v>408</v>
      </c>
      <c r="E202" s="133" t="s">
        <v>349</v>
      </c>
      <c r="F202" s="126">
        <v>807445.44</v>
      </c>
      <c r="G202" s="127"/>
      <c r="H202" s="127"/>
      <c r="I202" s="127"/>
      <c r="J202" s="127"/>
      <c r="K202" s="127"/>
      <c r="L202" s="126"/>
      <c r="M202" s="127"/>
      <c r="N202" s="127"/>
      <c r="O202" s="127"/>
      <c r="P202" s="127"/>
      <c r="Q202" s="127"/>
      <c r="R202" s="127">
        <v>807445.44</v>
      </c>
      <c r="S202" s="126"/>
      <c r="T202" s="127"/>
      <c r="U202" s="127"/>
      <c r="V202" s="127"/>
    </row>
    <row r="203" ht="22.8" customHeight="1" spans="1:22">
      <c r="A203" s="120"/>
      <c r="B203" s="120"/>
      <c r="C203" s="120"/>
      <c r="D203" s="124" t="s">
        <v>233</v>
      </c>
      <c r="E203" s="124" t="s">
        <v>234</v>
      </c>
      <c r="F203" s="122">
        <v>11533054.98</v>
      </c>
      <c r="G203" s="122">
        <v>8319612</v>
      </c>
      <c r="H203" s="122">
        <v>4480368</v>
      </c>
      <c r="I203" s="122">
        <v>1282080</v>
      </c>
      <c r="J203" s="122"/>
      <c r="K203" s="122">
        <v>2557164</v>
      </c>
      <c r="L203" s="122">
        <v>1874752.51</v>
      </c>
      <c r="M203" s="122">
        <v>1171720.32</v>
      </c>
      <c r="N203" s="122"/>
      <c r="O203" s="122">
        <v>585860.16</v>
      </c>
      <c r="P203" s="122"/>
      <c r="Q203" s="122">
        <v>117172.03</v>
      </c>
      <c r="R203" s="122">
        <v>878790.24</v>
      </c>
      <c r="S203" s="122">
        <v>459900.23</v>
      </c>
      <c r="T203" s="122"/>
      <c r="U203" s="122"/>
      <c r="V203" s="122">
        <v>459900.23</v>
      </c>
    </row>
    <row r="204" ht="22.8" customHeight="1" spans="1:22">
      <c r="A204" s="129" t="s">
        <v>311</v>
      </c>
      <c r="B204" s="129" t="s">
        <v>315</v>
      </c>
      <c r="C204" s="129" t="s">
        <v>315</v>
      </c>
      <c r="D204" s="125" t="s">
        <v>409</v>
      </c>
      <c r="E204" s="133" t="s">
        <v>319</v>
      </c>
      <c r="F204" s="126">
        <v>8896684.26</v>
      </c>
      <c r="G204" s="127">
        <v>8319612</v>
      </c>
      <c r="H204" s="127">
        <v>4480368</v>
      </c>
      <c r="I204" s="127">
        <v>1282080</v>
      </c>
      <c r="J204" s="127"/>
      <c r="K204" s="127">
        <v>2557164</v>
      </c>
      <c r="L204" s="126">
        <v>117172.03</v>
      </c>
      <c r="M204" s="127"/>
      <c r="N204" s="127"/>
      <c r="O204" s="127"/>
      <c r="P204" s="127"/>
      <c r="Q204" s="127">
        <v>117172.03</v>
      </c>
      <c r="R204" s="127"/>
      <c r="S204" s="126">
        <v>459900.23</v>
      </c>
      <c r="T204" s="127"/>
      <c r="U204" s="127"/>
      <c r="V204" s="127">
        <v>459900.23</v>
      </c>
    </row>
    <row r="205" ht="22.8" customHeight="1" spans="1:22">
      <c r="A205" s="129" t="s">
        <v>340</v>
      </c>
      <c r="B205" s="129" t="s">
        <v>326</v>
      </c>
      <c r="C205" s="129" t="s">
        <v>326</v>
      </c>
      <c r="D205" s="125" t="s">
        <v>409</v>
      </c>
      <c r="E205" s="133" t="s">
        <v>342</v>
      </c>
      <c r="F205" s="126">
        <v>1171720.32</v>
      </c>
      <c r="G205" s="127"/>
      <c r="H205" s="127"/>
      <c r="I205" s="127"/>
      <c r="J205" s="127"/>
      <c r="K205" s="127"/>
      <c r="L205" s="126">
        <v>1171720.32</v>
      </c>
      <c r="M205" s="127">
        <v>1171720.32</v>
      </c>
      <c r="N205" s="127"/>
      <c r="O205" s="127"/>
      <c r="P205" s="127"/>
      <c r="Q205" s="127"/>
      <c r="R205" s="127"/>
      <c r="S205" s="126"/>
      <c r="T205" s="127"/>
      <c r="U205" s="127"/>
      <c r="V205" s="127"/>
    </row>
    <row r="206" ht="22.8" customHeight="1" spans="1:22">
      <c r="A206" s="129" t="s">
        <v>343</v>
      </c>
      <c r="B206" s="129" t="s">
        <v>344</v>
      </c>
      <c r="C206" s="129" t="s">
        <v>315</v>
      </c>
      <c r="D206" s="125" t="s">
        <v>409</v>
      </c>
      <c r="E206" s="133" t="s">
        <v>351</v>
      </c>
      <c r="F206" s="126">
        <v>585860.16</v>
      </c>
      <c r="G206" s="127"/>
      <c r="H206" s="127"/>
      <c r="I206" s="127"/>
      <c r="J206" s="127"/>
      <c r="K206" s="127"/>
      <c r="L206" s="126">
        <v>585860.16</v>
      </c>
      <c r="M206" s="127"/>
      <c r="N206" s="127"/>
      <c r="O206" s="127">
        <v>585860.16</v>
      </c>
      <c r="P206" s="127"/>
      <c r="Q206" s="127"/>
      <c r="R206" s="127"/>
      <c r="S206" s="126"/>
      <c r="T206" s="127"/>
      <c r="U206" s="127"/>
      <c r="V206" s="127"/>
    </row>
    <row r="207" ht="22.8" customHeight="1" spans="1:22">
      <c r="A207" s="129" t="s">
        <v>347</v>
      </c>
      <c r="B207" s="129" t="s">
        <v>315</v>
      </c>
      <c r="C207" s="129" t="s">
        <v>312</v>
      </c>
      <c r="D207" s="125" t="s">
        <v>409</v>
      </c>
      <c r="E207" s="133" t="s">
        <v>349</v>
      </c>
      <c r="F207" s="126">
        <v>878790.24</v>
      </c>
      <c r="G207" s="127"/>
      <c r="H207" s="127"/>
      <c r="I207" s="127"/>
      <c r="J207" s="127"/>
      <c r="K207" s="127"/>
      <c r="L207" s="126"/>
      <c r="M207" s="127"/>
      <c r="N207" s="127"/>
      <c r="O207" s="127"/>
      <c r="P207" s="127"/>
      <c r="Q207" s="127"/>
      <c r="R207" s="127">
        <v>878790.24</v>
      </c>
      <c r="S207" s="126"/>
      <c r="T207" s="127"/>
      <c r="U207" s="127"/>
      <c r="V207" s="127"/>
    </row>
    <row r="208" ht="22.8" customHeight="1" spans="1:22">
      <c r="A208" s="120"/>
      <c r="B208" s="120"/>
      <c r="C208" s="120"/>
      <c r="D208" s="124" t="s">
        <v>235</v>
      </c>
      <c r="E208" s="124" t="s">
        <v>236</v>
      </c>
      <c r="F208" s="122">
        <v>5694740.46</v>
      </c>
      <c r="G208" s="122">
        <v>4128156</v>
      </c>
      <c r="H208" s="122">
        <v>2228184</v>
      </c>
      <c r="I208" s="122">
        <v>681240</v>
      </c>
      <c r="J208" s="122"/>
      <c r="K208" s="122">
        <v>1218732</v>
      </c>
      <c r="L208" s="122">
        <v>913959.94</v>
      </c>
      <c r="M208" s="122">
        <v>571224.96</v>
      </c>
      <c r="N208" s="122"/>
      <c r="O208" s="122">
        <v>285612.48</v>
      </c>
      <c r="P208" s="122"/>
      <c r="Q208" s="122">
        <v>57122.5</v>
      </c>
      <c r="R208" s="122">
        <v>428418.72</v>
      </c>
      <c r="S208" s="122">
        <v>224205.8</v>
      </c>
      <c r="T208" s="122"/>
      <c r="U208" s="122"/>
      <c r="V208" s="122">
        <v>224205.8</v>
      </c>
    </row>
    <row r="209" ht="22.8" customHeight="1" spans="1:22">
      <c r="A209" s="129" t="s">
        <v>311</v>
      </c>
      <c r="B209" s="129" t="s">
        <v>315</v>
      </c>
      <c r="C209" s="129" t="s">
        <v>315</v>
      </c>
      <c r="D209" s="125" t="s">
        <v>410</v>
      </c>
      <c r="E209" s="133" t="s">
        <v>319</v>
      </c>
      <c r="F209" s="126">
        <v>4409484.3</v>
      </c>
      <c r="G209" s="127">
        <v>4128156</v>
      </c>
      <c r="H209" s="127">
        <v>2228184</v>
      </c>
      <c r="I209" s="127">
        <v>681240</v>
      </c>
      <c r="J209" s="127"/>
      <c r="K209" s="127">
        <v>1218732</v>
      </c>
      <c r="L209" s="126">
        <v>57122.5</v>
      </c>
      <c r="M209" s="127"/>
      <c r="N209" s="127"/>
      <c r="O209" s="127"/>
      <c r="P209" s="127"/>
      <c r="Q209" s="127">
        <v>57122.5</v>
      </c>
      <c r="R209" s="127"/>
      <c r="S209" s="126">
        <v>224205.8</v>
      </c>
      <c r="T209" s="127"/>
      <c r="U209" s="127"/>
      <c r="V209" s="127">
        <v>224205.8</v>
      </c>
    </row>
    <row r="210" ht="22.8" customHeight="1" spans="1:22">
      <c r="A210" s="129" t="s">
        <v>340</v>
      </c>
      <c r="B210" s="129" t="s">
        <v>326</v>
      </c>
      <c r="C210" s="129" t="s">
        <v>326</v>
      </c>
      <c r="D210" s="125" t="s">
        <v>410</v>
      </c>
      <c r="E210" s="133" t="s">
        <v>342</v>
      </c>
      <c r="F210" s="126">
        <v>571224.96</v>
      </c>
      <c r="G210" s="127"/>
      <c r="H210" s="127"/>
      <c r="I210" s="127"/>
      <c r="J210" s="127"/>
      <c r="K210" s="127"/>
      <c r="L210" s="126">
        <v>571224.96</v>
      </c>
      <c r="M210" s="127">
        <v>571224.96</v>
      </c>
      <c r="N210" s="127"/>
      <c r="O210" s="127"/>
      <c r="P210" s="127"/>
      <c r="Q210" s="127"/>
      <c r="R210" s="127"/>
      <c r="S210" s="126"/>
      <c r="T210" s="127"/>
      <c r="U210" s="127"/>
      <c r="V210" s="127"/>
    </row>
    <row r="211" ht="22.8" customHeight="1" spans="1:22">
      <c r="A211" s="129" t="s">
        <v>343</v>
      </c>
      <c r="B211" s="129" t="s">
        <v>344</v>
      </c>
      <c r="C211" s="129" t="s">
        <v>315</v>
      </c>
      <c r="D211" s="125" t="s">
        <v>410</v>
      </c>
      <c r="E211" s="133" t="s">
        <v>351</v>
      </c>
      <c r="F211" s="126">
        <v>285612.48</v>
      </c>
      <c r="G211" s="127"/>
      <c r="H211" s="127"/>
      <c r="I211" s="127"/>
      <c r="J211" s="127"/>
      <c r="K211" s="127"/>
      <c r="L211" s="126">
        <v>285612.48</v>
      </c>
      <c r="M211" s="127"/>
      <c r="N211" s="127"/>
      <c r="O211" s="127">
        <v>285612.48</v>
      </c>
      <c r="P211" s="127"/>
      <c r="Q211" s="127"/>
      <c r="R211" s="127"/>
      <c r="S211" s="126"/>
      <c r="T211" s="127"/>
      <c r="U211" s="127"/>
      <c r="V211" s="127"/>
    </row>
    <row r="212" ht="22.8" customHeight="1" spans="1:22">
      <c r="A212" s="129" t="s">
        <v>347</v>
      </c>
      <c r="B212" s="129" t="s">
        <v>315</v>
      </c>
      <c r="C212" s="129" t="s">
        <v>312</v>
      </c>
      <c r="D212" s="125" t="s">
        <v>410</v>
      </c>
      <c r="E212" s="133" t="s">
        <v>349</v>
      </c>
      <c r="F212" s="126">
        <v>428418.72</v>
      </c>
      <c r="G212" s="127"/>
      <c r="H212" s="127"/>
      <c r="I212" s="127"/>
      <c r="J212" s="127"/>
      <c r="K212" s="127"/>
      <c r="L212" s="126"/>
      <c r="M212" s="127"/>
      <c r="N212" s="127"/>
      <c r="O212" s="127"/>
      <c r="P212" s="127"/>
      <c r="Q212" s="127"/>
      <c r="R212" s="127">
        <v>428418.72</v>
      </c>
      <c r="S212" s="126"/>
      <c r="T212" s="127"/>
      <c r="U212" s="127"/>
      <c r="V212" s="127"/>
    </row>
    <row r="213" ht="22.8" customHeight="1" spans="1:22">
      <c r="A213" s="120"/>
      <c r="B213" s="120"/>
      <c r="C213" s="120"/>
      <c r="D213" s="124" t="s">
        <v>237</v>
      </c>
      <c r="E213" s="124" t="s">
        <v>238</v>
      </c>
      <c r="F213" s="122">
        <v>3981476.29</v>
      </c>
      <c r="G213" s="122">
        <v>2887332</v>
      </c>
      <c r="H213" s="122">
        <v>1447212</v>
      </c>
      <c r="I213" s="122">
        <v>495360</v>
      </c>
      <c r="J213" s="122"/>
      <c r="K213" s="122">
        <v>944760</v>
      </c>
      <c r="L213" s="122">
        <v>638333.95</v>
      </c>
      <c r="M213" s="122">
        <v>398958.72</v>
      </c>
      <c r="N213" s="122"/>
      <c r="O213" s="122">
        <v>199479.36</v>
      </c>
      <c r="P213" s="122"/>
      <c r="Q213" s="122">
        <v>39895.87</v>
      </c>
      <c r="R213" s="122">
        <v>299219.04</v>
      </c>
      <c r="S213" s="122">
        <v>156591.3</v>
      </c>
      <c r="T213" s="122"/>
      <c r="U213" s="122"/>
      <c r="V213" s="122">
        <v>156591.3</v>
      </c>
    </row>
    <row r="214" ht="22.8" customHeight="1" spans="1:22">
      <c r="A214" s="129" t="s">
        <v>311</v>
      </c>
      <c r="B214" s="129" t="s">
        <v>315</v>
      </c>
      <c r="C214" s="129" t="s">
        <v>315</v>
      </c>
      <c r="D214" s="125" t="s">
        <v>411</v>
      </c>
      <c r="E214" s="133" t="s">
        <v>319</v>
      </c>
      <c r="F214" s="126">
        <v>3083819.17</v>
      </c>
      <c r="G214" s="127">
        <v>2887332</v>
      </c>
      <c r="H214" s="127">
        <v>1447212</v>
      </c>
      <c r="I214" s="127">
        <v>495360</v>
      </c>
      <c r="J214" s="127"/>
      <c r="K214" s="127">
        <v>944760</v>
      </c>
      <c r="L214" s="126">
        <v>39895.87</v>
      </c>
      <c r="M214" s="127"/>
      <c r="N214" s="127"/>
      <c r="O214" s="127"/>
      <c r="P214" s="127"/>
      <c r="Q214" s="127">
        <v>39895.87</v>
      </c>
      <c r="R214" s="127"/>
      <c r="S214" s="126">
        <v>156591.3</v>
      </c>
      <c r="T214" s="127"/>
      <c r="U214" s="127"/>
      <c r="V214" s="127">
        <v>156591.3</v>
      </c>
    </row>
    <row r="215" ht="22.8" customHeight="1" spans="1:22">
      <c r="A215" s="129" t="s">
        <v>340</v>
      </c>
      <c r="B215" s="129" t="s">
        <v>326</v>
      </c>
      <c r="C215" s="129" t="s">
        <v>326</v>
      </c>
      <c r="D215" s="125" t="s">
        <v>411</v>
      </c>
      <c r="E215" s="133" t="s">
        <v>342</v>
      </c>
      <c r="F215" s="126">
        <v>398958.72</v>
      </c>
      <c r="G215" s="127"/>
      <c r="H215" s="127"/>
      <c r="I215" s="127"/>
      <c r="J215" s="127"/>
      <c r="K215" s="127"/>
      <c r="L215" s="126">
        <v>398958.72</v>
      </c>
      <c r="M215" s="127">
        <v>398958.72</v>
      </c>
      <c r="N215" s="127"/>
      <c r="O215" s="127"/>
      <c r="P215" s="127"/>
      <c r="Q215" s="127"/>
      <c r="R215" s="127"/>
      <c r="S215" s="126"/>
      <c r="T215" s="127"/>
      <c r="U215" s="127"/>
      <c r="V215" s="127"/>
    </row>
    <row r="216" ht="22.8" customHeight="1" spans="1:22">
      <c r="A216" s="129" t="s">
        <v>343</v>
      </c>
      <c r="B216" s="129" t="s">
        <v>344</v>
      </c>
      <c r="C216" s="129" t="s">
        <v>315</v>
      </c>
      <c r="D216" s="125" t="s">
        <v>411</v>
      </c>
      <c r="E216" s="133" t="s">
        <v>351</v>
      </c>
      <c r="F216" s="126">
        <v>199479.36</v>
      </c>
      <c r="G216" s="127"/>
      <c r="H216" s="127"/>
      <c r="I216" s="127"/>
      <c r="J216" s="127"/>
      <c r="K216" s="127"/>
      <c r="L216" s="126">
        <v>199479.36</v>
      </c>
      <c r="M216" s="127"/>
      <c r="N216" s="127"/>
      <c r="O216" s="127">
        <v>199479.36</v>
      </c>
      <c r="P216" s="127"/>
      <c r="Q216" s="127"/>
      <c r="R216" s="127"/>
      <c r="S216" s="126"/>
      <c r="T216" s="127"/>
      <c r="U216" s="127"/>
      <c r="V216" s="127"/>
    </row>
    <row r="217" ht="22.8" customHeight="1" spans="1:22">
      <c r="A217" s="129" t="s">
        <v>347</v>
      </c>
      <c r="B217" s="129" t="s">
        <v>315</v>
      </c>
      <c r="C217" s="129" t="s">
        <v>312</v>
      </c>
      <c r="D217" s="125" t="s">
        <v>411</v>
      </c>
      <c r="E217" s="133" t="s">
        <v>349</v>
      </c>
      <c r="F217" s="126">
        <v>299219.04</v>
      </c>
      <c r="G217" s="127"/>
      <c r="H217" s="127"/>
      <c r="I217" s="127"/>
      <c r="J217" s="127"/>
      <c r="K217" s="127"/>
      <c r="L217" s="126"/>
      <c r="M217" s="127"/>
      <c r="N217" s="127"/>
      <c r="O217" s="127"/>
      <c r="P217" s="127"/>
      <c r="Q217" s="127"/>
      <c r="R217" s="127">
        <v>299219.04</v>
      </c>
      <c r="S217" s="126"/>
      <c r="T217" s="127"/>
      <c r="U217" s="127"/>
      <c r="V217" s="127"/>
    </row>
    <row r="218" ht="22.8" customHeight="1" spans="1:22">
      <c r="A218" s="120"/>
      <c r="B218" s="120"/>
      <c r="C218" s="120"/>
      <c r="D218" s="124" t="s">
        <v>239</v>
      </c>
      <c r="E218" s="124" t="s">
        <v>240</v>
      </c>
      <c r="F218" s="122">
        <v>3531900.37</v>
      </c>
      <c r="G218" s="122">
        <v>2555616</v>
      </c>
      <c r="H218" s="122">
        <v>1321284</v>
      </c>
      <c r="I218" s="122">
        <v>420060</v>
      </c>
      <c r="J218" s="122"/>
      <c r="K218" s="122">
        <v>814272</v>
      </c>
      <c r="L218" s="122">
        <v>569573.38</v>
      </c>
      <c r="M218" s="122">
        <v>355983.36</v>
      </c>
      <c r="N218" s="122"/>
      <c r="O218" s="122">
        <v>177991.68</v>
      </c>
      <c r="P218" s="122"/>
      <c r="Q218" s="122">
        <v>35598.34</v>
      </c>
      <c r="R218" s="122">
        <v>266987.52</v>
      </c>
      <c r="S218" s="122">
        <v>139723.47</v>
      </c>
      <c r="T218" s="122"/>
      <c r="U218" s="122"/>
      <c r="V218" s="122">
        <v>139723.47</v>
      </c>
    </row>
    <row r="219" ht="22.8" customHeight="1" spans="1:22">
      <c r="A219" s="129" t="s">
        <v>311</v>
      </c>
      <c r="B219" s="129" t="s">
        <v>315</v>
      </c>
      <c r="C219" s="129" t="s">
        <v>315</v>
      </c>
      <c r="D219" s="125" t="s">
        <v>412</v>
      </c>
      <c r="E219" s="133" t="s">
        <v>319</v>
      </c>
      <c r="F219" s="126">
        <v>2730937.81</v>
      </c>
      <c r="G219" s="127">
        <v>2555616</v>
      </c>
      <c r="H219" s="127">
        <v>1321284</v>
      </c>
      <c r="I219" s="127">
        <v>420060</v>
      </c>
      <c r="J219" s="127"/>
      <c r="K219" s="127">
        <v>814272</v>
      </c>
      <c r="L219" s="126">
        <v>35598.34</v>
      </c>
      <c r="M219" s="127"/>
      <c r="N219" s="127"/>
      <c r="O219" s="127"/>
      <c r="P219" s="127"/>
      <c r="Q219" s="127">
        <v>35598.34</v>
      </c>
      <c r="R219" s="127"/>
      <c r="S219" s="126">
        <v>139723.47</v>
      </c>
      <c r="T219" s="127"/>
      <c r="U219" s="127"/>
      <c r="V219" s="127">
        <v>139723.47</v>
      </c>
    </row>
    <row r="220" ht="22.8" customHeight="1" spans="1:22">
      <c r="A220" s="129" t="s">
        <v>340</v>
      </c>
      <c r="B220" s="129" t="s">
        <v>326</v>
      </c>
      <c r="C220" s="129" t="s">
        <v>326</v>
      </c>
      <c r="D220" s="125" t="s">
        <v>412</v>
      </c>
      <c r="E220" s="133" t="s">
        <v>342</v>
      </c>
      <c r="F220" s="126">
        <v>355983.36</v>
      </c>
      <c r="G220" s="127"/>
      <c r="H220" s="127"/>
      <c r="I220" s="127"/>
      <c r="J220" s="127"/>
      <c r="K220" s="127"/>
      <c r="L220" s="126">
        <v>355983.36</v>
      </c>
      <c r="M220" s="127">
        <v>355983.36</v>
      </c>
      <c r="N220" s="127"/>
      <c r="O220" s="127"/>
      <c r="P220" s="127"/>
      <c r="Q220" s="127"/>
      <c r="R220" s="127"/>
      <c r="S220" s="126"/>
      <c r="T220" s="127"/>
      <c r="U220" s="127"/>
      <c r="V220" s="127"/>
    </row>
    <row r="221" ht="22.8" customHeight="1" spans="1:22">
      <c r="A221" s="129" t="s">
        <v>343</v>
      </c>
      <c r="B221" s="129" t="s">
        <v>344</v>
      </c>
      <c r="C221" s="129" t="s">
        <v>315</v>
      </c>
      <c r="D221" s="125" t="s">
        <v>412</v>
      </c>
      <c r="E221" s="133" t="s">
        <v>351</v>
      </c>
      <c r="F221" s="126">
        <v>177991.68</v>
      </c>
      <c r="G221" s="127"/>
      <c r="H221" s="127"/>
      <c r="I221" s="127"/>
      <c r="J221" s="127"/>
      <c r="K221" s="127"/>
      <c r="L221" s="126">
        <v>177991.68</v>
      </c>
      <c r="M221" s="127"/>
      <c r="N221" s="127"/>
      <c r="O221" s="127">
        <v>177991.68</v>
      </c>
      <c r="P221" s="127"/>
      <c r="Q221" s="127"/>
      <c r="R221" s="127"/>
      <c r="S221" s="126"/>
      <c r="T221" s="127"/>
      <c r="U221" s="127"/>
      <c r="V221" s="127"/>
    </row>
    <row r="222" ht="22.8" customHeight="1" spans="1:22">
      <c r="A222" s="129" t="s">
        <v>347</v>
      </c>
      <c r="B222" s="129" t="s">
        <v>315</v>
      </c>
      <c r="C222" s="129" t="s">
        <v>312</v>
      </c>
      <c r="D222" s="125" t="s">
        <v>412</v>
      </c>
      <c r="E222" s="133" t="s">
        <v>349</v>
      </c>
      <c r="F222" s="126">
        <v>266987.52</v>
      </c>
      <c r="G222" s="127"/>
      <c r="H222" s="127"/>
      <c r="I222" s="127"/>
      <c r="J222" s="127"/>
      <c r="K222" s="127"/>
      <c r="L222" s="126"/>
      <c r="M222" s="127"/>
      <c r="N222" s="127"/>
      <c r="O222" s="127"/>
      <c r="P222" s="127"/>
      <c r="Q222" s="127"/>
      <c r="R222" s="127">
        <v>266987.52</v>
      </c>
      <c r="S222" s="126"/>
      <c r="T222" s="127"/>
      <c r="U222" s="127"/>
      <c r="V222" s="127"/>
    </row>
    <row r="223" ht="22.8" customHeight="1" spans="1:22">
      <c r="A223" s="120"/>
      <c r="B223" s="120"/>
      <c r="C223" s="120"/>
      <c r="D223" s="124" t="s">
        <v>241</v>
      </c>
      <c r="E223" s="124" t="s">
        <v>242</v>
      </c>
      <c r="F223" s="122">
        <v>2926233.43</v>
      </c>
      <c r="G223" s="122">
        <v>2118780</v>
      </c>
      <c r="H223" s="122">
        <v>1106208</v>
      </c>
      <c r="I223" s="122">
        <v>349920</v>
      </c>
      <c r="J223" s="122"/>
      <c r="K223" s="122">
        <v>662652</v>
      </c>
      <c r="L223" s="122">
        <v>471075.84</v>
      </c>
      <c r="M223" s="122">
        <v>294422.4</v>
      </c>
      <c r="N223" s="122"/>
      <c r="O223" s="122">
        <v>147211.2</v>
      </c>
      <c r="P223" s="122"/>
      <c r="Q223" s="122">
        <v>29442.24</v>
      </c>
      <c r="R223" s="122">
        <v>220816.8</v>
      </c>
      <c r="S223" s="122">
        <v>115560.79</v>
      </c>
      <c r="T223" s="122"/>
      <c r="U223" s="122"/>
      <c r="V223" s="122">
        <v>115560.79</v>
      </c>
    </row>
    <row r="224" ht="22.8" customHeight="1" spans="1:22">
      <c r="A224" s="129" t="s">
        <v>311</v>
      </c>
      <c r="B224" s="129" t="s">
        <v>315</v>
      </c>
      <c r="C224" s="129" t="s">
        <v>315</v>
      </c>
      <c r="D224" s="125" t="s">
        <v>413</v>
      </c>
      <c r="E224" s="133" t="s">
        <v>319</v>
      </c>
      <c r="F224" s="126">
        <v>2263783.03</v>
      </c>
      <c r="G224" s="127">
        <v>2118780</v>
      </c>
      <c r="H224" s="127">
        <v>1106208</v>
      </c>
      <c r="I224" s="127">
        <v>349920</v>
      </c>
      <c r="J224" s="127"/>
      <c r="K224" s="127">
        <v>662652</v>
      </c>
      <c r="L224" s="126">
        <v>29442.24</v>
      </c>
      <c r="M224" s="127"/>
      <c r="N224" s="127"/>
      <c r="O224" s="127"/>
      <c r="P224" s="127"/>
      <c r="Q224" s="127">
        <v>29442.24</v>
      </c>
      <c r="R224" s="127"/>
      <c r="S224" s="126">
        <v>115560.79</v>
      </c>
      <c r="T224" s="127"/>
      <c r="U224" s="127"/>
      <c r="V224" s="127">
        <v>115560.79</v>
      </c>
    </row>
    <row r="225" ht="22.8" customHeight="1" spans="1:22">
      <c r="A225" s="129" t="s">
        <v>340</v>
      </c>
      <c r="B225" s="129" t="s">
        <v>326</v>
      </c>
      <c r="C225" s="129" t="s">
        <v>326</v>
      </c>
      <c r="D225" s="125" t="s">
        <v>413</v>
      </c>
      <c r="E225" s="133" t="s">
        <v>342</v>
      </c>
      <c r="F225" s="126">
        <v>294422.4</v>
      </c>
      <c r="G225" s="127"/>
      <c r="H225" s="127"/>
      <c r="I225" s="127"/>
      <c r="J225" s="127"/>
      <c r="K225" s="127"/>
      <c r="L225" s="126">
        <v>294422.4</v>
      </c>
      <c r="M225" s="127">
        <v>294422.4</v>
      </c>
      <c r="N225" s="127"/>
      <c r="O225" s="127"/>
      <c r="P225" s="127"/>
      <c r="Q225" s="127"/>
      <c r="R225" s="127"/>
      <c r="S225" s="126"/>
      <c r="T225" s="127"/>
      <c r="U225" s="127"/>
      <c r="V225" s="127"/>
    </row>
    <row r="226" ht="22.8" customHeight="1" spans="1:22">
      <c r="A226" s="129" t="s">
        <v>343</v>
      </c>
      <c r="B226" s="129" t="s">
        <v>344</v>
      </c>
      <c r="C226" s="129" t="s">
        <v>315</v>
      </c>
      <c r="D226" s="125" t="s">
        <v>413</v>
      </c>
      <c r="E226" s="133" t="s">
        <v>351</v>
      </c>
      <c r="F226" s="126">
        <v>147211.2</v>
      </c>
      <c r="G226" s="127"/>
      <c r="H226" s="127"/>
      <c r="I226" s="127"/>
      <c r="J226" s="127"/>
      <c r="K226" s="127"/>
      <c r="L226" s="126">
        <v>147211.2</v>
      </c>
      <c r="M226" s="127"/>
      <c r="N226" s="127"/>
      <c r="O226" s="127">
        <v>147211.2</v>
      </c>
      <c r="P226" s="127"/>
      <c r="Q226" s="127"/>
      <c r="R226" s="127"/>
      <c r="S226" s="126"/>
      <c r="T226" s="127"/>
      <c r="U226" s="127"/>
      <c r="V226" s="127"/>
    </row>
    <row r="227" ht="22.8" customHeight="1" spans="1:22">
      <c r="A227" s="129" t="s">
        <v>347</v>
      </c>
      <c r="B227" s="129" t="s">
        <v>315</v>
      </c>
      <c r="C227" s="129" t="s">
        <v>312</v>
      </c>
      <c r="D227" s="125" t="s">
        <v>413</v>
      </c>
      <c r="E227" s="133" t="s">
        <v>349</v>
      </c>
      <c r="F227" s="126">
        <v>220816.8</v>
      </c>
      <c r="G227" s="127"/>
      <c r="H227" s="127"/>
      <c r="I227" s="127"/>
      <c r="J227" s="127"/>
      <c r="K227" s="127"/>
      <c r="L227" s="126"/>
      <c r="M227" s="127"/>
      <c r="N227" s="127"/>
      <c r="O227" s="127"/>
      <c r="P227" s="127"/>
      <c r="Q227" s="127"/>
      <c r="R227" s="127">
        <v>220816.8</v>
      </c>
      <c r="S227" s="126"/>
      <c r="T227" s="127"/>
      <c r="U227" s="127"/>
      <c r="V227" s="127"/>
    </row>
    <row r="228" ht="22.8" customHeight="1" spans="1:22">
      <c r="A228" s="120"/>
      <c r="B228" s="120"/>
      <c r="C228" s="120"/>
      <c r="D228" s="124" t="s">
        <v>243</v>
      </c>
      <c r="E228" s="124" t="s">
        <v>244</v>
      </c>
      <c r="F228" s="122">
        <v>6948983.68</v>
      </c>
      <c r="G228" s="122">
        <v>4993224</v>
      </c>
      <c r="H228" s="122">
        <v>2766984</v>
      </c>
      <c r="I228" s="122">
        <v>702060</v>
      </c>
      <c r="J228" s="122"/>
      <c r="K228" s="122">
        <v>1524180</v>
      </c>
      <c r="L228" s="122">
        <v>1141008.38</v>
      </c>
      <c r="M228" s="122">
        <v>713130.24</v>
      </c>
      <c r="N228" s="122"/>
      <c r="O228" s="122">
        <v>356565.12</v>
      </c>
      <c r="P228" s="122"/>
      <c r="Q228" s="122">
        <v>71313.02</v>
      </c>
      <c r="R228" s="122">
        <v>534847.68</v>
      </c>
      <c r="S228" s="122">
        <v>279903.62</v>
      </c>
      <c r="T228" s="122"/>
      <c r="U228" s="122"/>
      <c r="V228" s="122">
        <v>279903.62</v>
      </c>
    </row>
    <row r="229" ht="22.8" customHeight="1" spans="1:22">
      <c r="A229" s="129" t="s">
        <v>311</v>
      </c>
      <c r="B229" s="129" t="s">
        <v>315</v>
      </c>
      <c r="C229" s="129" t="s">
        <v>320</v>
      </c>
      <c r="D229" s="125" t="s">
        <v>414</v>
      </c>
      <c r="E229" s="133" t="s">
        <v>322</v>
      </c>
      <c r="F229" s="126">
        <v>5344440.64</v>
      </c>
      <c r="G229" s="127">
        <v>4993224</v>
      </c>
      <c r="H229" s="127">
        <v>2766984</v>
      </c>
      <c r="I229" s="127">
        <v>702060</v>
      </c>
      <c r="J229" s="127"/>
      <c r="K229" s="127">
        <v>1524180</v>
      </c>
      <c r="L229" s="126">
        <v>71313.02</v>
      </c>
      <c r="M229" s="127"/>
      <c r="N229" s="127"/>
      <c r="O229" s="127"/>
      <c r="P229" s="127"/>
      <c r="Q229" s="127">
        <v>71313.02</v>
      </c>
      <c r="R229" s="127"/>
      <c r="S229" s="126">
        <v>279903.62</v>
      </c>
      <c r="T229" s="127"/>
      <c r="U229" s="127"/>
      <c r="V229" s="127">
        <v>279903.62</v>
      </c>
    </row>
    <row r="230" ht="22.8" customHeight="1" spans="1:22">
      <c r="A230" s="129" t="s">
        <v>340</v>
      </c>
      <c r="B230" s="129" t="s">
        <v>326</v>
      </c>
      <c r="C230" s="129" t="s">
        <v>326</v>
      </c>
      <c r="D230" s="125" t="s">
        <v>414</v>
      </c>
      <c r="E230" s="133" t="s">
        <v>342</v>
      </c>
      <c r="F230" s="126">
        <v>713130.24</v>
      </c>
      <c r="G230" s="127"/>
      <c r="H230" s="127"/>
      <c r="I230" s="127"/>
      <c r="J230" s="127"/>
      <c r="K230" s="127"/>
      <c r="L230" s="126">
        <v>713130.24</v>
      </c>
      <c r="M230" s="127">
        <v>713130.24</v>
      </c>
      <c r="N230" s="127"/>
      <c r="O230" s="127"/>
      <c r="P230" s="127"/>
      <c r="Q230" s="127"/>
      <c r="R230" s="127"/>
      <c r="S230" s="126"/>
      <c r="T230" s="127"/>
      <c r="U230" s="127"/>
      <c r="V230" s="127"/>
    </row>
    <row r="231" ht="22.8" customHeight="1" spans="1:22">
      <c r="A231" s="129" t="s">
        <v>343</v>
      </c>
      <c r="B231" s="129" t="s">
        <v>344</v>
      </c>
      <c r="C231" s="129" t="s">
        <v>315</v>
      </c>
      <c r="D231" s="125" t="s">
        <v>414</v>
      </c>
      <c r="E231" s="133" t="s">
        <v>351</v>
      </c>
      <c r="F231" s="126">
        <v>356565.12</v>
      </c>
      <c r="G231" s="127"/>
      <c r="H231" s="127"/>
      <c r="I231" s="127"/>
      <c r="J231" s="127"/>
      <c r="K231" s="127"/>
      <c r="L231" s="126">
        <v>356565.12</v>
      </c>
      <c r="M231" s="127"/>
      <c r="N231" s="127"/>
      <c r="O231" s="127">
        <v>356565.12</v>
      </c>
      <c r="P231" s="127"/>
      <c r="Q231" s="127"/>
      <c r="R231" s="127"/>
      <c r="S231" s="126"/>
      <c r="T231" s="127"/>
      <c r="U231" s="127"/>
      <c r="V231" s="127"/>
    </row>
    <row r="232" ht="22.8" customHeight="1" spans="1:22">
      <c r="A232" s="129" t="s">
        <v>347</v>
      </c>
      <c r="B232" s="129" t="s">
        <v>315</v>
      </c>
      <c r="C232" s="129" t="s">
        <v>312</v>
      </c>
      <c r="D232" s="125" t="s">
        <v>414</v>
      </c>
      <c r="E232" s="133" t="s">
        <v>349</v>
      </c>
      <c r="F232" s="126">
        <v>534847.68</v>
      </c>
      <c r="G232" s="127"/>
      <c r="H232" s="127"/>
      <c r="I232" s="127"/>
      <c r="J232" s="127"/>
      <c r="K232" s="127"/>
      <c r="L232" s="126"/>
      <c r="M232" s="127"/>
      <c r="N232" s="127"/>
      <c r="O232" s="127"/>
      <c r="P232" s="127"/>
      <c r="Q232" s="127"/>
      <c r="R232" s="127">
        <v>534847.68</v>
      </c>
      <c r="S232" s="126"/>
      <c r="T232" s="127"/>
      <c r="U232" s="127"/>
      <c r="V232" s="127"/>
    </row>
    <row r="233" ht="22.8" customHeight="1" spans="1:22">
      <c r="A233" s="120"/>
      <c r="B233" s="120"/>
      <c r="C233" s="120"/>
      <c r="D233" s="124" t="s">
        <v>245</v>
      </c>
      <c r="E233" s="124" t="s">
        <v>246</v>
      </c>
      <c r="F233" s="122">
        <v>6314705.36</v>
      </c>
      <c r="G233" s="122">
        <v>4546896</v>
      </c>
      <c r="H233" s="122">
        <v>2477004</v>
      </c>
      <c r="I233" s="122">
        <v>684060</v>
      </c>
      <c r="J233" s="122"/>
      <c r="K233" s="122">
        <v>1385832</v>
      </c>
      <c r="L233" s="122">
        <v>1031356.42</v>
      </c>
      <c r="M233" s="122">
        <v>644597.76</v>
      </c>
      <c r="N233" s="122"/>
      <c r="O233" s="122">
        <v>322298.88</v>
      </c>
      <c r="P233" s="122"/>
      <c r="Q233" s="122">
        <v>64459.78</v>
      </c>
      <c r="R233" s="122">
        <v>483448.32</v>
      </c>
      <c r="S233" s="122">
        <v>253004.62</v>
      </c>
      <c r="T233" s="122"/>
      <c r="U233" s="122"/>
      <c r="V233" s="122">
        <v>253004.62</v>
      </c>
    </row>
    <row r="234" ht="22.8" customHeight="1" spans="1:22">
      <c r="A234" s="129" t="s">
        <v>311</v>
      </c>
      <c r="B234" s="129" t="s">
        <v>315</v>
      </c>
      <c r="C234" s="129" t="s">
        <v>315</v>
      </c>
      <c r="D234" s="125" t="s">
        <v>415</v>
      </c>
      <c r="E234" s="133" t="s">
        <v>319</v>
      </c>
      <c r="F234" s="126">
        <v>4864360.4</v>
      </c>
      <c r="G234" s="127">
        <v>4546896</v>
      </c>
      <c r="H234" s="127">
        <v>2477004</v>
      </c>
      <c r="I234" s="127">
        <v>684060</v>
      </c>
      <c r="J234" s="127"/>
      <c r="K234" s="127">
        <v>1385832</v>
      </c>
      <c r="L234" s="126">
        <v>64459.78</v>
      </c>
      <c r="M234" s="127"/>
      <c r="N234" s="127"/>
      <c r="O234" s="127"/>
      <c r="P234" s="127"/>
      <c r="Q234" s="127">
        <v>64459.78</v>
      </c>
      <c r="R234" s="127"/>
      <c r="S234" s="126">
        <v>253004.62</v>
      </c>
      <c r="T234" s="127"/>
      <c r="U234" s="127"/>
      <c r="V234" s="127">
        <v>253004.62</v>
      </c>
    </row>
    <row r="235" ht="22.8" customHeight="1" spans="1:22">
      <c r="A235" s="129" t="s">
        <v>340</v>
      </c>
      <c r="B235" s="129" t="s">
        <v>326</v>
      </c>
      <c r="C235" s="129" t="s">
        <v>326</v>
      </c>
      <c r="D235" s="125" t="s">
        <v>415</v>
      </c>
      <c r="E235" s="133" t="s">
        <v>342</v>
      </c>
      <c r="F235" s="126">
        <v>644597.76</v>
      </c>
      <c r="G235" s="127"/>
      <c r="H235" s="127"/>
      <c r="I235" s="127"/>
      <c r="J235" s="127"/>
      <c r="K235" s="127"/>
      <c r="L235" s="126">
        <v>644597.76</v>
      </c>
      <c r="M235" s="127">
        <v>644597.76</v>
      </c>
      <c r="N235" s="127"/>
      <c r="O235" s="127"/>
      <c r="P235" s="127"/>
      <c r="Q235" s="127"/>
      <c r="R235" s="127"/>
      <c r="S235" s="126"/>
      <c r="T235" s="127"/>
      <c r="U235" s="127"/>
      <c r="V235" s="127"/>
    </row>
    <row r="236" ht="22.8" customHeight="1" spans="1:22">
      <c r="A236" s="129" t="s">
        <v>343</v>
      </c>
      <c r="B236" s="129" t="s">
        <v>344</v>
      </c>
      <c r="C236" s="129" t="s">
        <v>315</v>
      </c>
      <c r="D236" s="125" t="s">
        <v>415</v>
      </c>
      <c r="E236" s="133" t="s">
        <v>351</v>
      </c>
      <c r="F236" s="126">
        <v>322298.88</v>
      </c>
      <c r="G236" s="127"/>
      <c r="H236" s="127"/>
      <c r="I236" s="127"/>
      <c r="J236" s="127"/>
      <c r="K236" s="127"/>
      <c r="L236" s="126">
        <v>322298.88</v>
      </c>
      <c r="M236" s="127"/>
      <c r="N236" s="127"/>
      <c r="O236" s="127">
        <v>322298.88</v>
      </c>
      <c r="P236" s="127"/>
      <c r="Q236" s="127"/>
      <c r="R236" s="127"/>
      <c r="S236" s="126"/>
      <c r="T236" s="127"/>
      <c r="U236" s="127"/>
      <c r="V236" s="127"/>
    </row>
    <row r="237" ht="22.8" customHeight="1" spans="1:22">
      <c r="A237" s="129" t="s">
        <v>347</v>
      </c>
      <c r="B237" s="129" t="s">
        <v>315</v>
      </c>
      <c r="C237" s="129" t="s">
        <v>312</v>
      </c>
      <c r="D237" s="125" t="s">
        <v>415</v>
      </c>
      <c r="E237" s="133" t="s">
        <v>349</v>
      </c>
      <c r="F237" s="126">
        <v>483448.32</v>
      </c>
      <c r="G237" s="127"/>
      <c r="H237" s="127"/>
      <c r="I237" s="127"/>
      <c r="J237" s="127"/>
      <c r="K237" s="127"/>
      <c r="L237" s="126"/>
      <c r="M237" s="127"/>
      <c r="N237" s="127"/>
      <c r="O237" s="127"/>
      <c r="P237" s="127"/>
      <c r="Q237" s="127"/>
      <c r="R237" s="127">
        <v>483448.32</v>
      </c>
      <c r="S237" s="126"/>
      <c r="T237" s="127"/>
      <c r="U237" s="127"/>
      <c r="V237" s="127"/>
    </row>
    <row r="238" ht="22.8" customHeight="1" spans="1:22">
      <c r="A238" s="120"/>
      <c r="B238" s="120"/>
      <c r="C238" s="120"/>
      <c r="D238" s="124" t="s">
        <v>247</v>
      </c>
      <c r="E238" s="124" t="s">
        <v>248</v>
      </c>
      <c r="F238" s="122">
        <v>6818410.58</v>
      </c>
      <c r="G238" s="122">
        <v>4941756</v>
      </c>
      <c r="H238" s="122">
        <v>2604912</v>
      </c>
      <c r="I238" s="122">
        <v>847200</v>
      </c>
      <c r="J238" s="122"/>
      <c r="K238" s="122">
        <v>1489644</v>
      </c>
      <c r="L238" s="122">
        <v>1094857.73</v>
      </c>
      <c r="M238" s="122">
        <v>684286.08</v>
      </c>
      <c r="N238" s="122"/>
      <c r="O238" s="122">
        <v>342143.04</v>
      </c>
      <c r="P238" s="122"/>
      <c r="Q238" s="122">
        <v>68428.61</v>
      </c>
      <c r="R238" s="122">
        <v>513214.56</v>
      </c>
      <c r="S238" s="122">
        <v>268582.29</v>
      </c>
      <c r="T238" s="122"/>
      <c r="U238" s="122"/>
      <c r="V238" s="122">
        <v>268582.29</v>
      </c>
    </row>
    <row r="239" ht="22.8" customHeight="1" spans="1:22">
      <c r="A239" s="129" t="s">
        <v>311</v>
      </c>
      <c r="B239" s="129" t="s">
        <v>315</v>
      </c>
      <c r="C239" s="129" t="s">
        <v>315</v>
      </c>
      <c r="D239" s="125" t="s">
        <v>416</v>
      </c>
      <c r="E239" s="133" t="s">
        <v>319</v>
      </c>
      <c r="F239" s="126">
        <v>5278766.9</v>
      </c>
      <c r="G239" s="127">
        <v>4941756</v>
      </c>
      <c r="H239" s="127">
        <v>2604912</v>
      </c>
      <c r="I239" s="127">
        <v>847200</v>
      </c>
      <c r="J239" s="127"/>
      <c r="K239" s="127">
        <v>1489644</v>
      </c>
      <c r="L239" s="126">
        <v>68428.61</v>
      </c>
      <c r="M239" s="127"/>
      <c r="N239" s="127"/>
      <c r="O239" s="127"/>
      <c r="P239" s="127"/>
      <c r="Q239" s="127">
        <v>68428.61</v>
      </c>
      <c r="R239" s="127"/>
      <c r="S239" s="126">
        <v>268582.29</v>
      </c>
      <c r="T239" s="127"/>
      <c r="U239" s="127"/>
      <c r="V239" s="127">
        <v>268582.29</v>
      </c>
    </row>
    <row r="240" ht="22.8" customHeight="1" spans="1:22">
      <c r="A240" s="129" t="s">
        <v>340</v>
      </c>
      <c r="B240" s="129" t="s">
        <v>326</v>
      </c>
      <c r="C240" s="129" t="s">
        <v>326</v>
      </c>
      <c r="D240" s="125" t="s">
        <v>416</v>
      </c>
      <c r="E240" s="133" t="s">
        <v>342</v>
      </c>
      <c r="F240" s="126">
        <v>684286.08</v>
      </c>
      <c r="G240" s="127"/>
      <c r="H240" s="127"/>
      <c r="I240" s="127"/>
      <c r="J240" s="127"/>
      <c r="K240" s="127"/>
      <c r="L240" s="126">
        <v>684286.08</v>
      </c>
      <c r="M240" s="127">
        <v>684286.08</v>
      </c>
      <c r="N240" s="127"/>
      <c r="O240" s="127"/>
      <c r="P240" s="127"/>
      <c r="Q240" s="127"/>
      <c r="R240" s="127"/>
      <c r="S240" s="126"/>
      <c r="T240" s="127"/>
      <c r="U240" s="127"/>
      <c r="V240" s="127"/>
    </row>
    <row r="241" ht="22.8" customHeight="1" spans="1:22">
      <c r="A241" s="129" t="s">
        <v>343</v>
      </c>
      <c r="B241" s="129" t="s">
        <v>344</v>
      </c>
      <c r="C241" s="129" t="s">
        <v>315</v>
      </c>
      <c r="D241" s="125" t="s">
        <v>416</v>
      </c>
      <c r="E241" s="133" t="s">
        <v>351</v>
      </c>
      <c r="F241" s="126">
        <v>342143.04</v>
      </c>
      <c r="G241" s="127"/>
      <c r="H241" s="127"/>
      <c r="I241" s="127"/>
      <c r="J241" s="127"/>
      <c r="K241" s="127"/>
      <c r="L241" s="126">
        <v>342143.04</v>
      </c>
      <c r="M241" s="127"/>
      <c r="N241" s="127"/>
      <c r="O241" s="127">
        <v>342143.04</v>
      </c>
      <c r="P241" s="127"/>
      <c r="Q241" s="127"/>
      <c r="R241" s="127"/>
      <c r="S241" s="126"/>
      <c r="T241" s="127"/>
      <c r="U241" s="127"/>
      <c r="V241" s="127"/>
    </row>
    <row r="242" ht="22.8" customHeight="1" spans="1:22">
      <c r="A242" s="129" t="s">
        <v>347</v>
      </c>
      <c r="B242" s="129" t="s">
        <v>315</v>
      </c>
      <c r="C242" s="129" t="s">
        <v>312</v>
      </c>
      <c r="D242" s="125" t="s">
        <v>416</v>
      </c>
      <c r="E242" s="133" t="s">
        <v>349</v>
      </c>
      <c r="F242" s="126">
        <v>513214.56</v>
      </c>
      <c r="G242" s="127"/>
      <c r="H242" s="127"/>
      <c r="I242" s="127"/>
      <c r="J242" s="127"/>
      <c r="K242" s="127"/>
      <c r="L242" s="126"/>
      <c r="M242" s="127"/>
      <c r="N242" s="127"/>
      <c r="O242" s="127"/>
      <c r="P242" s="127"/>
      <c r="Q242" s="127"/>
      <c r="R242" s="127">
        <v>513214.56</v>
      </c>
      <c r="S242" s="126"/>
      <c r="T242" s="127"/>
      <c r="U242" s="127"/>
      <c r="V242" s="127"/>
    </row>
    <row r="243" ht="22.8" customHeight="1" spans="1:22">
      <c r="A243" s="120"/>
      <c r="B243" s="120"/>
      <c r="C243" s="120"/>
      <c r="D243" s="124" t="s">
        <v>249</v>
      </c>
      <c r="E243" s="124" t="s">
        <v>250</v>
      </c>
      <c r="F243" s="122">
        <v>9286284.08</v>
      </c>
      <c r="G243" s="122">
        <v>6656496</v>
      </c>
      <c r="H243" s="122">
        <v>3657000</v>
      </c>
      <c r="I243" s="122">
        <v>892980</v>
      </c>
      <c r="J243" s="122"/>
      <c r="K243" s="122">
        <v>2106516</v>
      </c>
      <c r="L243" s="122">
        <v>1534242.82</v>
      </c>
      <c r="M243" s="122">
        <v>958901.76</v>
      </c>
      <c r="N243" s="122"/>
      <c r="O243" s="122">
        <v>479450.88</v>
      </c>
      <c r="P243" s="122"/>
      <c r="Q243" s="122">
        <v>95890.18</v>
      </c>
      <c r="R243" s="122">
        <v>719176.32</v>
      </c>
      <c r="S243" s="122">
        <v>376368.94</v>
      </c>
      <c r="T243" s="122"/>
      <c r="U243" s="122"/>
      <c r="V243" s="122">
        <v>376368.94</v>
      </c>
    </row>
    <row r="244" ht="22.8" customHeight="1" spans="1:22">
      <c r="A244" s="129" t="s">
        <v>311</v>
      </c>
      <c r="B244" s="129" t="s">
        <v>315</v>
      </c>
      <c r="C244" s="129" t="s">
        <v>320</v>
      </c>
      <c r="D244" s="125" t="s">
        <v>417</v>
      </c>
      <c r="E244" s="133" t="s">
        <v>322</v>
      </c>
      <c r="F244" s="126">
        <v>7128755.12</v>
      </c>
      <c r="G244" s="127">
        <v>6656496</v>
      </c>
      <c r="H244" s="127">
        <v>3657000</v>
      </c>
      <c r="I244" s="127">
        <v>892980</v>
      </c>
      <c r="J244" s="127"/>
      <c r="K244" s="127">
        <v>2106516</v>
      </c>
      <c r="L244" s="126">
        <v>95890.18</v>
      </c>
      <c r="M244" s="127"/>
      <c r="N244" s="127"/>
      <c r="O244" s="127"/>
      <c r="P244" s="127"/>
      <c r="Q244" s="127">
        <v>95890.18</v>
      </c>
      <c r="R244" s="127"/>
      <c r="S244" s="126">
        <v>376368.94</v>
      </c>
      <c r="T244" s="127"/>
      <c r="U244" s="127"/>
      <c r="V244" s="127">
        <v>376368.94</v>
      </c>
    </row>
    <row r="245" ht="22.8" customHeight="1" spans="1:22">
      <c r="A245" s="129" t="s">
        <v>340</v>
      </c>
      <c r="B245" s="129" t="s">
        <v>326</v>
      </c>
      <c r="C245" s="129" t="s">
        <v>326</v>
      </c>
      <c r="D245" s="125" t="s">
        <v>417</v>
      </c>
      <c r="E245" s="133" t="s">
        <v>342</v>
      </c>
      <c r="F245" s="126">
        <v>958901.76</v>
      </c>
      <c r="G245" s="127"/>
      <c r="H245" s="127"/>
      <c r="I245" s="127"/>
      <c r="J245" s="127"/>
      <c r="K245" s="127"/>
      <c r="L245" s="126">
        <v>958901.76</v>
      </c>
      <c r="M245" s="127">
        <v>958901.76</v>
      </c>
      <c r="N245" s="127"/>
      <c r="O245" s="127"/>
      <c r="P245" s="127"/>
      <c r="Q245" s="127"/>
      <c r="R245" s="127"/>
      <c r="S245" s="126"/>
      <c r="T245" s="127"/>
      <c r="U245" s="127"/>
      <c r="V245" s="127"/>
    </row>
    <row r="246" ht="22.8" customHeight="1" spans="1:22">
      <c r="A246" s="129" t="s">
        <v>343</v>
      </c>
      <c r="B246" s="129" t="s">
        <v>344</v>
      </c>
      <c r="C246" s="129" t="s">
        <v>315</v>
      </c>
      <c r="D246" s="125" t="s">
        <v>417</v>
      </c>
      <c r="E246" s="133" t="s">
        <v>351</v>
      </c>
      <c r="F246" s="126">
        <v>479450.88</v>
      </c>
      <c r="G246" s="127"/>
      <c r="H246" s="127"/>
      <c r="I246" s="127"/>
      <c r="J246" s="127"/>
      <c r="K246" s="127"/>
      <c r="L246" s="126">
        <v>479450.88</v>
      </c>
      <c r="M246" s="127"/>
      <c r="N246" s="127"/>
      <c r="O246" s="127">
        <v>479450.88</v>
      </c>
      <c r="P246" s="127"/>
      <c r="Q246" s="127"/>
      <c r="R246" s="127"/>
      <c r="S246" s="126"/>
      <c r="T246" s="127"/>
      <c r="U246" s="127"/>
      <c r="V246" s="127"/>
    </row>
    <row r="247" ht="22.8" customHeight="1" spans="1:22">
      <c r="A247" s="129" t="s">
        <v>347</v>
      </c>
      <c r="B247" s="129" t="s">
        <v>315</v>
      </c>
      <c r="C247" s="129" t="s">
        <v>312</v>
      </c>
      <c r="D247" s="125" t="s">
        <v>417</v>
      </c>
      <c r="E247" s="133" t="s">
        <v>349</v>
      </c>
      <c r="F247" s="126">
        <v>719176.32</v>
      </c>
      <c r="G247" s="127"/>
      <c r="H247" s="127"/>
      <c r="I247" s="127"/>
      <c r="J247" s="127"/>
      <c r="K247" s="127"/>
      <c r="L247" s="126"/>
      <c r="M247" s="127"/>
      <c r="N247" s="127"/>
      <c r="O247" s="127"/>
      <c r="P247" s="127"/>
      <c r="Q247" s="127"/>
      <c r="R247" s="127">
        <v>719176.32</v>
      </c>
      <c r="S247" s="126"/>
      <c r="T247" s="127"/>
      <c r="U247" s="127"/>
      <c r="V247" s="127"/>
    </row>
    <row r="248" ht="22.8" customHeight="1" spans="1:22">
      <c r="A248" s="120"/>
      <c r="B248" s="120"/>
      <c r="C248" s="120"/>
      <c r="D248" s="124" t="s">
        <v>251</v>
      </c>
      <c r="E248" s="124" t="s">
        <v>252</v>
      </c>
      <c r="F248" s="122">
        <v>10979797.45</v>
      </c>
      <c r="G248" s="122">
        <v>7923996</v>
      </c>
      <c r="H248" s="122">
        <v>4275204</v>
      </c>
      <c r="I248" s="122">
        <v>1223040</v>
      </c>
      <c r="J248" s="122"/>
      <c r="K248" s="122">
        <v>2425752</v>
      </c>
      <c r="L248" s="122">
        <v>1782782.98</v>
      </c>
      <c r="M248" s="122">
        <v>1114239.36</v>
      </c>
      <c r="N248" s="122"/>
      <c r="O248" s="122">
        <v>557119.68</v>
      </c>
      <c r="P248" s="122"/>
      <c r="Q248" s="122">
        <v>111423.94</v>
      </c>
      <c r="R248" s="122">
        <v>835679.52</v>
      </c>
      <c r="S248" s="122">
        <v>437338.95</v>
      </c>
      <c r="T248" s="122"/>
      <c r="U248" s="122"/>
      <c r="V248" s="122">
        <v>437338.95</v>
      </c>
    </row>
    <row r="249" ht="22.8" customHeight="1" spans="1:22">
      <c r="A249" s="129" t="s">
        <v>311</v>
      </c>
      <c r="B249" s="129" t="s">
        <v>315</v>
      </c>
      <c r="C249" s="129" t="s">
        <v>315</v>
      </c>
      <c r="D249" s="125" t="s">
        <v>418</v>
      </c>
      <c r="E249" s="133" t="s">
        <v>319</v>
      </c>
      <c r="F249" s="126">
        <v>8472758.89</v>
      </c>
      <c r="G249" s="127">
        <v>7923996</v>
      </c>
      <c r="H249" s="127">
        <v>4275204</v>
      </c>
      <c r="I249" s="127">
        <v>1223040</v>
      </c>
      <c r="J249" s="127"/>
      <c r="K249" s="127">
        <v>2425752</v>
      </c>
      <c r="L249" s="126">
        <v>111423.94</v>
      </c>
      <c r="M249" s="127"/>
      <c r="N249" s="127"/>
      <c r="O249" s="127"/>
      <c r="P249" s="127"/>
      <c r="Q249" s="127">
        <v>111423.94</v>
      </c>
      <c r="R249" s="127"/>
      <c r="S249" s="126">
        <v>437338.95</v>
      </c>
      <c r="T249" s="127"/>
      <c r="U249" s="127"/>
      <c r="V249" s="127">
        <v>437338.95</v>
      </c>
    </row>
    <row r="250" ht="22.8" customHeight="1" spans="1:22">
      <c r="A250" s="129" t="s">
        <v>340</v>
      </c>
      <c r="B250" s="129" t="s">
        <v>326</v>
      </c>
      <c r="C250" s="129" t="s">
        <v>326</v>
      </c>
      <c r="D250" s="125" t="s">
        <v>418</v>
      </c>
      <c r="E250" s="133" t="s">
        <v>342</v>
      </c>
      <c r="F250" s="126">
        <v>1114239.36</v>
      </c>
      <c r="G250" s="127"/>
      <c r="H250" s="127"/>
      <c r="I250" s="127"/>
      <c r="J250" s="127"/>
      <c r="K250" s="127"/>
      <c r="L250" s="126">
        <v>1114239.36</v>
      </c>
      <c r="M250" s="127">
        <v>1114239.36</v>
      </c>
      <c r="N250" s="127"/>
      <c r="O250" s="127"/>
      <c r="P250" s="127"/>
      <c r="Q250" s="127"/>
      <c r="R250" s="127"/>
      <c r="S250" s="126"/>
      <c r="T250" s="127"/>
      <c r="U250" s="127"/>
      <c r="V250" s="127"/>
    </row>
    <row r="251" ht="22.8" customHeight="1" spans="1:22">
      <c r="A251" s="129" t="s">
        <v>343</v>
      </c>
      <c r="B251" s="129" t="s">
        <v>344</v>
      </c>
      <c r="C251" s="129" t="s">
        <v>315</v>
      </c>
      <c r="D251" s="125" t="s">
        <v>418</v>
      </c>
      <c r="E251" s="133" t="s">
        <v>351</v>
      </c>
      <c r="F251" s="126">
        <v>557119.68</v>
      </c>
      <c r="G251" s="127"/>
      <c r="H251" s="127"/>
      <c r="I251" s="127"/>
      <c r="J251" s="127"/>
      <c r="K251" s="127"/>
      <c r="L251" s="126">
        <v>557119.68</v>
      </c>
      <c r="M251" s="127"/>
      <c r="N251" s="127"/>
      <c r="O251" s="127">
        <v>557119.68</v>
      </c>
      <c r="P251" s="127"/>
      <c r="Q251" s="127"/>
      <c r="R251" s="127"/>
      <c r="S251" s="126"/>
      <c r="T251" s="127"/>
      <c r="U251" s="127"/>
      <c r="V251" s="127"/>
    </row>
    <row r="252" ht="22.8" customHeight="1" spans="1:22">
      <c r="A252" s="129" t="s">
        <v>347</v>
      </c>
      <c r="B252" s="129" t="s">
        <v>315</v>
      </c>
      <c r="C252" s="129" t="s">
        <v>312</v>
      </c>
      <c r="D252" s="125" t="s">
        <v>418</v>
      </c>
      <c r="E252" s="133" t="s">
        <v>349</v>
      </c>
      <c r="F252" s="126">
        <v>835679.52</v>
      </c>
      <c r="G252" s="127"/>
      <c r="H252" s="127"/>
      <c r="I252" s="127"/>
      <c r="J252" s="127"/>
      <c r="K252" s="127"/>
      <c r="L252" s="126"/>
      <c r="M252" s="127"/>
      <c r="N252" s="127"/>
      <c r="O252" s="127"/>
      <c r="P252" s="127"/>
      <c r="Q252" s="127"/>
      <c r="R252" s="127">
        <v>835679.52</v>
      </c>
      <c r="S252" s="126"/>
      <c r="T252" s="127"/>
      <c r="U252" s="127"/>
      <c r="V252" s="127"/>
    </row>
    <row r="253" ht="22.8" customHeight="1" spans="1:22">
      <c r="A253" s="120"/>
      <c r="B253" s="120"/>
      <c r="C253" s="120"/>
      <c r="D253" s="124" t="s">
        <v>253</v>
      </c>
      <c r="E253" s="124" t="s">
        <v>254</v>
      </c>
      <c r="F253" s="122">
        <v>7052735.68</v>
      </c>
      <c r="G253" s="122">
        <v>5123304</v>
      </c>
      <c r="H253" s="122">
        <v>2713644</v>
      </c>
      <c r="I253" s="122">
        <v>891180</v>
      </c>
      <c r="J253" s="122"/>
      <c r="K253" s="122">
        <v>1518480</v>
      </c>
      <c r="L253" s="122">
        <v>1125648.38</v>
      </c>
      <c r="M253" s="122">
        <v>703530.24</v>
      </c>
      <c r="N253" s="122"/>
      <c r="O253" s="122">
        <v>351765.12</v>
      </c>
      <c r="P253" s="122"/>
      <c r="Q253" s="122">
        <v>70353.02</v>
      </c>
      <c r="R253" s="122">
        <v>527647.68</v>
      </c>
      <c r="S253" s="122">
        <v>276135.62</v>
      </c>
      <c r="T253" s="122"/>
      <c r="U253" s="122"/>
      <c r="V253" s="122">
        <v>276135.62</v>
      </c>
    </row>
    <row r="254" ht="22.8" customHeight="1" spans="1:22">
      <c r="A254" s="129" t="s">
        <v>311</v>
      </c>
      <c r="B254" s="129" t="s">
        <v>315</v>
      </c>
      <c r="C254" s="129" t="s">
        <v>315</v>
      </c>
      <c r="D254" s="125" t="s">
        <v>419</v>
      </c>
      <c r="E254" s="133" t="s">
        <v>319</v>
      </c>
      <c r="F254" s="126">
        <v>5469792.64</v>
      </c>
      <c r="G254" s="127">
        <v>5123304</v>
      </c>
      <c r="H254" s="127">
        <v>2713644</v>
      </c>
      <c r="I254" s="127">
        <v>891180</v>
      </c>
      <c r="J254" s="127"/>
      <c r="K254" s="127">
        <v>1518480</v>
      </c>
      <c r="L254" s="126">
        <v>70353.02</v>
      </c>
      <c r="M254" s="127"/>
      <c r="N254" s="127"/>
      <c r="O254" s="127"/>
      <c r="P254" s="127"/>
      <c r="Q254" s="127">
        <v>70353.02</v>
      </c>
      <c r="R254" s="127"/>
      <c r="S254" s="126">
        <v>276135.62</v>
      </c>
      <c r="T254" s="127"/>
      <c r="U254" s="127"/>
      <c r="V254" s="127">
        <v>276135.62</v>
      </c>
    </row>
    <row r="255" ht="22.8" customHeight="1" spans="1:22">
      <c r="A255" s="129" t="s">
        <v>340</v>
      </c>
      <c r="B255" s="129" t="s">
        <v>326</v>
      </c>
      <c r="C255" s="129" t="s">
        <v>326</v>
      </c>
      <c r="D255" s="125" t="s">
        <v>419</v>
      </c>
      <c r="E255" s="133" t="s">
        <v>342</v>
      </c>
      <c r="F255" s="126">
        <v>703530.24</v>
      </c>
      <c r="G255" s="127"/>
      <c r="H255" s="127"/>
      <c r="I255" s="127"/>
      <c r="J255" s="127"/>
      <c r="K255" s="127"/>
      <c r="L255" s="126">
        <v>703530.24</v>
      </c>
      <c r="M255" s="127">
        <v>703530.24</v>
      </c>
      <c r="N255" s="127"/>
      <c r="O255" s="127"/>
      <c r="P255" s="127"/>
      <c r="Q255" s="127"/>
      <c r="R255" s="127"/>
      <c r="S255" s="126"/>
      <c r="T255" s="127"/>
      <c r="U255" s="127"/>
      <c r="V255" s="127"/>
    </row>
    <row r="256" ht="22.8" customHeight="1" spans="1:22">
      <c r="A256" s="129" t="s">
        <v>343</v>
      </c>
      <c r="B256" s="129" t="s">
        <v>344</v>
      </c>
      <c r="C256" s="129" t="s">
        <v>315</v>
      </c>
      <c r="D256" s="125" t="s">
        <v>419</v>
      </c>
      <c r="E256" s="133" t="s">
        <v>351</v>
      </c>
      <c r="F256" s="126">
        <v>351765.12</v>
      </c>
      <c r="G256" s="127"/>
      <c r="H256" s="127"/>
      <c r="I256" s="127"/>
      <c r="J256" s="127"/>
      <c r="K256" s="127"/>
      <c r="L256" s="126">
        <v>351765.12</v>
      </c>
      <c r="M256" s="127"/>
      <c r="N256" s="127"/>
      <c r="O256" s="127">
        <v>351765.12</v>
      </c>
      <c r="P256" s="127"/>
      <c r="Q256" s="127"/>
      <c r="R256" s="127"/>
      <c r="S256" s="126"/>
      <c r="T256" s="127"/>
      <c r="U256" s="127"/>
      <c r="V256" s="127"/>
    </row>
    <row r="257" ht="22.8" customHeight="1" spans="1:22">
      <c r="A257" s="129" t="s">
        <v>347</v>
      </c>
      <c r="B257" s="129" t="s">
        <v>315</v>
      </c>
      <c r="C257" s="129" t="s">
        <v>312</v>
      </c>
      <c r="D257" s="125" t="s">
        <v>419</v>
      </c>
      <c r="E257" s="133" t="s">
        <v>349</v>
      </c>
      <c r="F257" s="126">
        <v>527647.68</v>
      </c>
      <c r="G257" s="127"/>
      <c r="H257" s="127"/>
      <c r="I257" s="127"/>
      <c r="J257" s="127"/>
      <c r="K257" s="127"/>
      <c r="L257" s="126"/>
      <c r="M257" s="127"/>
      <c r="N257" s="127"/>
      <c r="O257" s="127"/>
      <c r="P257" s="127"/>
      <c r="Q257" s="127"/>
      <c r="R257" s="127">
        <v>527647.68</v>
      </c>
      <c r="S257" s="126"/>
      <c r="T257" s="127"/>
      <c r="U257" s="127"/>
      <c r="V257" s="127"/>
    </row>
    <row r="258" ht="22.8" customHeight="1" spans="1:22">
      <c r="A258" s="120"/>
      <c r="B258" s="120"/>
      <c r="C258" s="120"/>
      <c r="D258" s="124" t="s">
        <v>255</v>
      </c>
      <c r="E258" s="124" t="s">
        <v>256</v>
      </c>
      <c r="F258" s="122">
        <v>78230.6</v>
      </c>
      <c r="G258" s="122">
        <v>55836</v>
      </c>
      <c r="H258" s="122">
        <v>25908</v>
      </c>
      <c r="I258" s="122">
        <v>7380</v>
      </c>
      <c r="J258" s="122"/>
      <c r="K258" s="122">
        <v>22548</v>
      </c>
      <c r="L258" s="122">
        <v>13065.22</v>
      </c>
      <c r="M258" s="122">
        <v>8165.76</v>
      </c>
      <c r="N258" s="122"/>
      <c r="O258" s="122">
        <v>4082.88</v>
      </c>
      <c r="P258" s="122"/>
      <c r="Q258" s="122">
        <v>816.58</v>
      </c>
      <c r="R258" s="122">
        <v>6124.32</v>
      </c>
      <c r="S258" s="122">
        <v>3205.06</v>
      </c>
      <c r="T258" s="122"/>
      <c r="U258" s="122"/>
      <c r="V258" s="122">
        <v>3205.06</v>
      </c>
    </row>
    <row r="259" ht="22.8" customHeight="1" spans="1:22">
      <c r="A259" s="129" t="s">
        <v>311</v>
      </c>
      <c r="B259" s="129" t="s">
        <v>315</v>
      </c>
      <c r="C259" s="129" t="s">
        <v>315</v>
      </c>
      <c r="D259" s="125" t="s">
        <v>420</v>
      </c>
      <c r="E259" s="133" t="s">
        <v>319</v>
      </c>
      <c r="F259" s="126">
        <v>59857.64</v>
      </c>
      <c r="G259" s="127">
        <v>55836</v>
      </c>
      <c r="H259" s="127">
        <v>25908</v>
      </c>
      <c r="I259" s="127">
        <v>7380</v>
      </c>
      <c r="J259" s="127"/>
      <c r="K259" s="127">
        <v>22548</v>
      </c>
      <c r="L259" s="126">
        <v>816.58</v>
      </c>
      <c r="M259" s="127"/>
      <c r="N259" s="127"/>
      <c r="O259" s="127"/>
      <c r="P259" s="127"/>
      <c r="Q259" s="127">
        <v>816.58</v>
      </c>
      <c r="R259" s="127"/>
      <c r="S259" s="126">
        <v>3205.06</v>
      </c>
      <c r="T259" s="127"/>
      <c r="U259" s="127"/>
      <c r="V259" s="127">
        <v>3205.06</v>
      </c>
    </row>
    <row r="260" ht="22.8" customHeight="1" spans="1:22">
      <c r="A260" s="129" t="s">
        <v>340</v>
      </c>
      <c r="B260" s="129" t="s">
        <v>326</v>
      </c>
      <c r="C260" s="129" t="s">
        <v>326</v>
      </c>
      <c r="D260" s="125" t="s">
        <v>420</v>
      </c>
      <c r="E260" s="133" t="s">
        <v>342</v>
      </c>
      <c r="F260" s="126">
        <v>8165.76</v>
      </c>
      <c r="G260" s="127"/>
      <c r="H260" s="127"/>
      <c r="I260" s="127"/>
      <c r="J260" s="127"/>
      <c r="K260" s="127"/>
      <c r="L260" s="126">
        <v>8165.76</v>
      </c>
      <c r="M260" s="127">
        <v>8165.76</v>
      </c>
      <c r="N260" s="127"/>
      <c r="O260" s="127"/>
      <c r="P260" s="127"/>
      <c r="Q260" s="127"/>
      <c r="R260" s="127"/>
      <c r="S260" s="126"/>
      <c r="T260" s="127"/>
      <c r="U260" s="127"/>
      <c r="V260" s="127"/>
    </row>
    <row r="261" ht="22.8" customHeight="1" spans="1:22">
      <c r="A261" s="129" t="s">
        <v>343</v>
      </c>
      <c r="B261" s="129" t="s">
        <v>344</v>
      </c>
      <c r="C261" s="129" t="s">
        <v>315</v>
      </c>
      <c r="D261" s="125" t="s">
        <v>420</v>
      </c>
      <c r="E261" s="133" t="s">
        <v>351</v>
      </c>
      <c r="F261" s="126">
        <v>4082.88</v>
      </c>
      <c r="G261" s="127"/>
      <c r="H261" s="127"/>
      <c r="I261" s="127"/>
      <c r="J261" s="127"/>
      <c r="K261" s="127"/>
      <c r="L261" s="126">
        <v>4082.88</v>
      </c>
      <c r="M261" s="127"/>
      <c r="N261" s="127"/>
      <c r="O261" s="127">
        <v>4082.88</v>
      </c>
      <c r="P261" s="127"/>
      <c r="Q261" s="127"/>
      <c r="R261" s="127"/>
      <c r="S261" s="126"/>
      <c r="T261" s="127"/>
      <c r="U261" s="127"/>
      <c r="V261" s="127"/>
    </row>
    <row r="262" ht="22.8" customHeight="1" spans="1:22">
      <c r="A262" s="129" t="s">
        <v>347</v>
      </c>
      <c r="B262" s="129" t="s">
        <v>315</v>
      </c>
      <c r="C262" s="129" t="s">
        <v>312</v>
      </c>
      <c r="D262" s="125" t="s">
        <v>420</v>
      </c>
      <c r="E262" s="133" t="s">
        <v>349</v>
      </c>
      <c r="F262" s="126">
        <v>6124.32</v>
      </c>
      <c r="G262" s="127"/>
      <c r="H262" s="127"/>
      <c r="I262" s="127"/>
      <c r="J262" s="127"/>
      <c r="K262" s="127"/>
      <c r="L262" s="126"/>
      <c r="M262" s="127"/>
      <c r="N262" s="127"/>
      <c r="O262" s="127"/>
      <c r="P262" s="127"/>
      <c r="Q262" s="127"/>
      <c r="R262" s="127">
        <v>6124.32</v>
      </c>
      <c r="S262" s="126"/>
      <c r="T262" s="127"/>
      <c r="U262" s="127"/>
      <c r="V262" s="127"/>
    </row>
    <row r="263" ht="22.8" customHeight="1" spans="1:22">
      <c r="A263" s="120"/>
      <c r="B263" s="120"/>
      <c r="C263" s="120"/>
      <c r="D263" s="124" t="s">
        <v>257</v>
      </c>
      <c r="E263" s="124" t="s">
        <v>258</v>
      </c>
      <c r="F263" s="122">
        <v>6972663.42</v>
      </c>
      <c r="G263" s="122">
        <v>5009316</v>
      </c>
      <c r="H263" s="122">
        <v>2713836</v>
      </c>
      <c r="I263" s="122">
        <v>708540</v>
      </c>
      <c r="J263" s="122"/>
      <c r="K263" s="122">
        <v>1586940</v>
      </c>
      <c r="L263" s="122">
        <v>1145435.14</v>
      </c>
      <c r="M263" s="122">
        <v>715896.96</v>
      </c>
      <c r="N263" s="122"/>
      <c r="O263" s="122">
        <v>357948.48</v>
      </c>
      <c r="P263" s="122"/>
      <c r="Q263" s="122">
        <v>71589.7</v>
      </c>
      <c r="R263" s="122">
        <v>536922.72</v>
      </c>
      <c r="S263" s="122">
        <v>280989.56</v>
      </c>
      <c r="T263" s="122"/>
      <c r="U263" s="122"/>
      <c r="V263" s="122">
        <v>280989.56</v>
      </c>
    </row>
    <row r="264" ht="22.8" customHeight="1" spans="1:22">
      <c r="A264" s="129" t="s">
        <v>311</v>
      </c>
      <c r="B264" s="129" t="s">
        <v>315</v>
      </c>
      <c r="C264" s="129" t="s">
        <v>320</v>
      </c>
      <c r="D264" s="125" t="s">
        <v>421</v>
      </c>
      <c r="E264" s="133" t="s">
        <v>322</v>
      </c>
      <c r="F264" s="126">
        <v>5361895.26</v>
      </c>
      <c r="G264" s="127">
        <v>5009316</v>
      </c>
      <c r="H264" s="127">
        <v>2713836</v>
      </c>
      <c r="I264" s="127">
        <v>708540</v>
      </c>
      <c r="J264" s="127"/>
      <c r="K264" s="127">
        <v>1586940</v>
      </c>
      <c r="L264" s="126">
        <v>71589.7</v>
      </c>
      <c r="M264" s="127"/>
      <c r="N264" s="127"/>
      <c r="O264" s="127"/>
      <c r="P264" s="127"/>
      <c r="Q264" s="127">
        <v>71589.7</v>
      </c>
      <c r="R264" s="127"/>
      <c r="S264" s="126">
        <v>280989.56</v>
      </c>
      <c r="T264" s="127"/>
      <c r="U264" s="127"/>
      <c r="V264" s="127">
        <v>280989.56</v>
      </c>
    </row>
    <row r="265" ht="22.8" customHeight="1" spans="1:22">
      <c r="A265" s="129" t="s">
        <v>340</v>
      </c>
      <c r="B265" s="129" t="s">
        <v>326</v>
      </c>
      <c r="C265" s="129" t="s">
        <v>326</v>
      </c>
      <c r="D265" s="125" t="s">
        <v>421</v>
      </c>
      <c r="E265" s="133" t="s">
        <v>342</v>
      </c>
      <c r="F265" s="126">
        <v>715896.96</v>
      </c>
      <c r="G265" s="127"/>
      <c r="H265" s="127"/>
      <c r="I265" s="127"/>
      <c r="J265" s="127"/>
      <c r="K265" s="127"/>
      <c r="L265" s="126">
        <v>715896.96</v>
      </c>
      <c r="M265" s="127">
        <v>715896.96</v>
      </c>
      <c r="N265" s="127"/>
      <c r="O265" s="127"/>
      <c r="P265" s="127"/>
      <c r="Q265" s="127"/>
      <c r="R265" s="127"/>
      <c r="S265" s="126"/>
      <c r="T265" s="127"/>
      <c r="U265" s="127"/>
      <c r="V265" s="127"/>
    </row>
    <row r="266" ht="22.8" customHeight="1" spans="1:22">
      <c r="A266" s="129" t="s">
        <v>343</v>
      </c>
      <c r="B266" s="129" t="s">
        <v>344</v>
      </c>
      <c r="C266" s="129" t="s">
        <v>315</v>
      </c>
      <c r="D266" s="125" t="s">
        <v>421</v>
      </c>
      <c r="E266" s="133" t="s">
        <v>351</v>
      </c>
      <c r="F266" s="126">
        <v>357948.48</v>
      </c>
      <c r="G266" s="127"/>
      <c r="H266" s="127"/>
      <c r="I266" s="127"/>
      <c r="J266" s="127"/>
      <c r="K266" s="127"/>
      <c r="L266" s="126">
        <v>357948.48</v>
      </c>
      <c r="M266" s="127"/>
      <c r="N266" s="127"/>
      <c r="O266" s="127">
        <v>357948.48</v>
      </c>
      <c r="P266" s="127"/>
      <c r="Q266" s="127"/>
      <c r="R266" s="127"/>
      <c r="S266" s="126"/>
      <c r="T266" s="127"/>
      <c r="U266" s="127"/>
      <c r="V266" s="127"/>
    </row>
    <row r="267" ht="22.8" customHeight="1" spans="1:22">
      <c r="A267" s="129" t="s">
        <v>347</v>
      </c>
      <c r="B267" s="129" t="s">
        <v>315</v>
      </c>
      <c r="C267" s="129" t="s">
        <v>312</v>
      </c>
      <c r="D267" s="125" t="s">
        <v>421</v>
      </c>
      <c r="E267" s="133" t="s">
        <v>349</v>
      </c>
      <c r="F267" s="126">
        <v>536922.72</v>
      </c>
      <c r="G267" s="127"/>
      <c r="H267" s="127"/>
      <c r="I267" s="127"/>
      <c r="J267" s="127"/>
      <c r="K267" s="127"/>
      <c r="L267" s="126"/>
      <c r="M267" s="127"/>
      <c r="N267" s="127"/>
      <c r="O267" s="127"/>
      <c r="P267" s="127"/>
      <c r="Q267" s="127"/>
      <c r="R267" s="127">
        <v>536922.72</v>
      </c>
      <c r="S267" s="126"/>
      <c r="T267" s="127"/>
      <c r="U267" s="127"/>
      <c r="V267" s="127"/>
    </row>
    <row r="268" ht="22.8" customHeight="1" spans="1:22">
      <c r="A268" s="120"/>
      <c r="B268" s="120"/>
      <c r="C268" s="120"/>
      <c r="D268" s="124" t="s">
        <v>259</v>
      </c>
      <c r="E268" s="124" t="s">
        <v>260</v>
      </c>
      <c r="F268" s="122">
        <v>9311044.49</v>
      </c>
      <c r="G268" s="122">
        <v>6718500</v>
      </c>
      <c r="H268" s="122">
        <v>3481200</v>
      </c>
      <c r="I268" s="122">
        <v>1049280</v>
      </c>
      <c r="J268" s="122"/>
      <c r="K268" s="122">
        <v>2188020</v>
      </c>
      <c r="L268" s="122">
        <v>1512514.56</v>
      </c>
      <c r="M268" s="122">
        <v>945321.6</v>
      </c>
      <c r="N268" s="122"/>
      <c r="O268" s="122">
        <v>472660.8</v>
      </c>
      <c r="P268" s="122"/>
      <c r="Q268" s="122">
        <v>94532.16</v>
      </c>
      <c r="R268" s="122">
        <v>708991.2</v>
      </c>
      <c r="S268" s="122">
        <v>371038.73</v>
      </c>
      <c r="T268" s="122"/>
      <c r="U268" s="122"/>
      <c r="V268" s="122">
        <v>371038.73</v>
      </c>
    </row>
    <row r="269" ht="22.8" customHeight="1" spans="1:22">
      <c r="A269" s="129" t="s">
        <v>311</v>
      </c>
      <c r="B269" s="129" t="s">
        <v>315</v>
      </c>
      <c r="C269" s="129" t="s">
        <v>315</v>
      </c>
      <c r="D269" s="125" t="s">
        <v>422</v>
      </c>
      <c r="E269" s="133" t="s">
        <v>319</v>
      </c>
      <c r="F269" s="126">
        <v>7184070.89</v>
      </c>
      <c r="G269" s="127">
        <v>6718500</v>
      </c>
      <c r="H269" s="127">
        <v>3481200</v>
      </c>
      <c r="I269" s="127">
        <v>1049280</v>
      </c>
      <c r="J269" s="127"/>
      <c r="K269" s="127">
        <v>2188020</v>
      </c>
      <c r="L269" s="126">
        <v>94532.16</v>
      </c>
      <c r="M269" s="127"/>
      <c r="N269" s="127"/>
      <c r="O269" s="127"/>
      <c r="P269" s="127"/>
      <c r="Q269" s="127">
        <v>94532.16</v>
      </c>
      <c r="R269" s="127"/>
      <c r="S269" s="126">
        <v>371038.73</v>
      </c>
      <c r="T269" s="127"/>
      <c r="U269" s="127"/>
      <c r="V269" s="127">
        <v>371038.73</v>
      </c>
    </row>
    <row r="270" ht="22.8" customHeight="1" spans="1:22">
      <c r="A270" s="129" t="s">
        <v>340</v>
      </c>
      <c r="B270" s="129" t="s">
        <v>326</v>
      </c>
      <c r="C270" s="129" t="s">
        <v>326</v>
      </c>
      <c r="D270" s="125" t="s">
        <v>422</v>
      </c>
      <c r="E270" s="133" t="s">
        <v>342</v>
      </c>
      <c r="F270" s="126">
        <v>945321.6</v>
      </c>
      <c r="G270" s="127"/>
      <c r="H270" s="127"/>
      <c r="I270" s="127"/>
      <c r="J270" s="127"/>
      <c r="K270" s="127"/>
      <c r="L270" s="126">
        <v>945321.6</v>
      </c>
      <c r="M270" s="127">
        <v>945321.6</v>
      </c>
      <c r="N270" s="127"/>
      <c r="O270" s="127"/>
      <c r="P270" s="127"/>
      <c r="Q270" s="127"/>
      <c r="R270" s="127"/>
      <c r="S270" s="126"/>
      <c r="T270" s="127"/>
      <c r="U270" s="127"/>
      <c r="V270" s="127"/>
    </row>
    <row r="271" ht="22.8" customHeight="1" spans="1:22">
      <c r="A271" s="129" t="s">
        <v>343</v>
      </c>
      <c r="B271" s="129" t="s">
        <v>344</v>
      </c>
      <c r="C271" s="129" t="s">
        <v>315</v>
      </c>
      <c r="D271" s="125" t="s">
        <v>422</v>
      </c>
      <c r="E271" s="133" t="s">
        <v>351</v>
      </c>
      <c r="F271" s="126">
        <v>472660.8</v>
      </c>
      <c r="G271" s="127"/>
      <c r="H271" s="127"/>
      <c r="I271" s="127"/>
      <c r="J271" s="127"/>
      <c r="K271" s="127"/>
      <c r="L271" s="126">
        <v>472660.8</v>
      </c>
      <c r="M271" s="127"/>
      <c r="N271" s="127"/>
      <c r="O271" s="127">
        <v>472660.8</v>
      </c>
      <c r="P271" s="127"/>
      <c r="Q271" s="127"/>
      <c r="R271" s="127"/>
      <c r="S271" s="126"/>
      <c r="T271" s="127"/>
      <c r="U271" s="127"/>
      <c r="V271" s="127"/>
    </row>
    <row r="272" ht="22.8" customHeight="1" spans="1:22">
      <c r="A272" s="129" t="s">
        <v>347</v>
      </c>
      <c r="B272" s="129" t="s">
        <v>315</v>
      </c>
      <c r="C272" s="129" t="s">
        <v>312</v>
      </c>
      <c r="D272" s="125" t="s">
        <v>422</v>
      </c>
      <c r="E272" s="133" t="s">
        <v>349</v>
      </c>
      <c r="F272" s="126">
        <v>708991.2</v>
      </c>
      <c r="G272" s="127"/>
      <c r="H272" s="127"/>
      <c r="I272" s="127"/>
      <c r="J272" s="127"/>
      <c r="K272" s="127"/>
      <c r="L272" s="126"/>
      <c r="M272" s="127"/>
      <c r="N272" s="127"/>
      <c r="O272" s="127"/>
      <c r="P272" s="127"/>
      <c r="Q272" s="127"/>
      <c r="R272" s="127">
        <v>708991.2</v>
      </c>
      <c r="S272" s="126"/>
      <c r="T272" s="127"/>
      <c r="U272" s="127"/>
      <c r="V272" s="127"/>
    </row>
    <row r="273" ht="22.8" customHeight="1" spans="1:22">
      <c r="A273" s="120"/>
      <c r="B273" s="120"/>
      <c r="C273" s="120"/>
      <c r="D273" s="124" t="s">
        <v>261</v>
      </c>
      <c r="E273" s="124" t="s">
        <v>262</v>
      </c>
      <c r="F273" s="122">
        <v>4906551.83</v>
      </c>
      <c r="G273" s="122">
        <v>3547848</v>
      </c>
      <c r="H273" s="122">
        <v>1837260</v>
      </c>
      <c r="I273" s="122">
        <v>575640</v>
      </c>
      <c r="J273" s="122"/>
      <c r="K273" s="122">
        <v>1134948</v>
      </c>
      <c r="L273" s="122">
        <v>792680.45</v>
      </c>
      <c r="M273" s="122">
        <v>495425.28</v>
      </c>
      <c r="N273" s="122"/>
      <c r="O273" s="122">
        <v>247712.64</v>
      </c>
      <c r="P273" s="122"/>
      <c r="Q273" s="122">
        <v>49542.53</v>
      </c>
      <c r="R273" s="122">
        <v>371568.96</v>
      </c>
      <c r="S273" s="122">
        <v>194454.42</v>
      </c>
      <c r="T273" s="122"/>
      <c r="U273" s="122"/>
      <c r="V273" s="122">
        <v>194454.42</v>
      </c>
    </row>
    <row r="274" ht="22.8" customHeight="1" spans="1:22">
      <c r="A274" s="129" t="s">
        <v>311</v>
      </c>
      <c r="B274" s="129" t="s">
        <v>315</v>
      </c>
      <c r="C274" s="129" t="s">
        <v>315</v>
      </c>
      <c r="D274" s="125" t="s">
        <v>423</v>
      </c>
      <c r="E274" s="133" t="s">
        <v>319</v>
      </c>
      <c r="F274" s="126">
        <v>3791844.95</v>
      </c>
      <c r="G274" s="127">
        <v>3547848</v>
      </c>
      <c r="H274" s="127">
        <v>1837260</v>
      </c>
      <c r="I274" s="127">
        <v>575640</v>
      </c>
      <c r="J274" s="127"/>
      <c r="K274" s="127">
        <v>1134948</v>
      </c>
      <c r="L274" s="126">
        <v>49542.53</v>
      </c>
      <c r="M274" s="127"/>
      <c r="N274" s="127"/>
      <c r="O274" s="127"/>
      <c r="P274" s="127"/>
      <c r="Q274" s="127">
        <v>49542.53</v>
      </c>
      <c r="R274" s="127"/>
      <c r="S274" s="126">
        <v>194454.42</v>
      </c>
      <c r="T274" s="127"/>
      <c r="U274" s="127"/>
      <c r="V274" s="127">
        <v>194454.42</v>
      </c>
    </row>
    <row r="275" ht="22.8" customHeight="1" spans="1:22">
      <c r="A275" s="129" t="s">
        <v>340</v>
      </c>
      <c r="B275" s="129" t="s">
        <v>326</v>
      </c>
      <c r="C275" s="129" t="s">
        <v>326</v>
      </c>
      <c r="D275" s="125" t="s">
        <v>423</v>
      </c>
      <c r="E275" s="133" t="s">
        <v>342</v>
      </c>
      <c r="F275" s="126">
        <v>495425.28</v>
      </c>
      <c r="G275" s="127"/>
      <c r="H275" s="127"/>
      <c r="I275" s="127"/>
      <c r="J275" s="127"/>
      <c r="K275" s="127"/>
      <c r="L275" s="126">
        <v>495425.28</v>
      </c>
      <c r="M275" s="127">
        <v>495425.28</v>
      </c>
      <c r="N275" s="127"/>
      <c r="O275" s="127"/>
      <c r="P275" s="127"/>
      <c r="Q275" s="127"/>
      <c r="R275" s="127"/>
      <c r="S275" s="126"/>
      <c r="T275" s="127"/>
      <c r="U275" s="127"/>
      <c r="V275" s="127"/>
    </row>
    <row r="276" ht="22.8" customHeight="1" spans="1:22">
      <c r="A276" s="129" t="s">
        <v>343</v>
      </c>
      <c r="B276" s="129" t="s">
        <v>344</v>
      </c>
      <c r="C276" s="129" t="s">
        <v>315</v>
      </c>
      <c r="D276" s="125" t="s">
        <v>423</v>
      </c>
      <c r="E276" s="133" t="s">
        <v>351</v>
      </c>
      <c r="F276" s="126">
        <v>247712.64</v>
      </c>
      <c r="G276" s="127"/>
      <c r="H276" s="127"/>
      <c r="I276" s="127"/>
      <c r="J276" s="127"/>
      <c r="K276" s="127"/>
      <c r="L276" s="126">
        <v>247712.64</v>
      </c>
      <c r="M276" s="127"/>
      <c r="N276" s="127"/>
      <c r="O276" s="127">
        <v>247712.64</v>
      </c>
      <c r="P276" s="127"/>
      <c r="Q276" s="127"/>
      <c r="R276" s="127"/>
      <c r="S276" s="126"/>
      <c r="T276" s="127"/>
      <c r="U276" s="127"/>
      <c r="V276" s="127"/>
    </row>
    <row r="277" ht="22.8" customHeight="1" spans="1:22">
      <c r="A277" s="129" t="s">
        <v>347</v>
      </c>
      <c r="B277" s="129" t="s">
        <v>315</v>
      </c>
      <c r="C277" s="129" t="s">
        <v>312</v>
      </c>
      <c r="D277" s="125" t="s">
        <v>423</v>
      </c>
      <c r="E277" s="133" t="s">
        <v>349</v>
      </c>
      <c r="F277" s="126">
        <v>371568.96</v>
      </c>
      <c r="G277" s="127"/>
      <c r="H277" s="127"/>
      <c r="I277" s="127"/>
      <c r="J277" s="127"/>
      <c r="K277" s="127"/>
      <c r="L277" s="126"/>
      <c r="M277" s="127"/>
      <c r="N277" s="127"/>
      <c r="O277" s="127"/>
      <c r="P277" s="127"/>
      <c r="Q277" s="127"/>
      <c r="R277" s="127">
        <v>371568.96</v>
      </c>
      <c r="S277" s="126"/>
      <c r="T277" s="127"/>
      <c r="U277" s="127"/>
      <c r="V277" s="127"/>
    </row>
    <row r="278" ht="22.8" customHeight="1" spans="1:22">
      <c r="A278" s="120"/>
      <c r="B278" s="120"/>
      <c r="C278" s="120"/>
      <c r="D278" s="124" t="s">
        <v>263</v>
      </c>
      <c r="E278" s="124" t="s">
        <v>264</v>
      </c>
      <c r="F278" s="122">
        <v>6909870.7</v>
      </c>
      <c r="G278" s="122">
        <v>5001612</v>
      </c>
      <c r="H278" s="122">
        <v>2692176</v>
      </c>
      <c r="I278" s="122">
        <v>832440</v>
      </c>
      <c r="J278" s="122"/>
      <c r="K278" s="122">
        <v>1476996</v>
      </c>
      <c r="L278" s="122">
        <v>1113295.87</v>
      </c>
      <c r="M278" s="122">
        <v>695809.92</v>
      </c>
      <c r="N278" s="122"/>
      <c r="O278" s="122">
        <v>347904.96</v>
      </c>
      <c r="P278" s="122"/>
      <c r="Q278" s="122">
        <v>69580.99</v>
      </c>
      <c r="R278" s="122">
        <v>521857.44</v>
      </c>
      <c r="S278" s="122">
        <v>273105.39</v>
      </c>
      <c r="T278" s="122"/>
      <c r="U278" s="122"/>
      <c r="V278" s="122">
        <v>273105.39</v>
      </c>
    </row>
    <row r="279" ht="22.8" customHeight="1" spans="1:22">
      <c r="A279" s="129" t="s">
        <v>311</v>
      </c>
      <c r="B279" s="129" t="s">
        <v>315</v>
      </c>
      <c r="C279" s="129" t="s">
        <v>320</v>
      </c>
      <c r="D279" s="125" t="s">
        <v>424</v>
      </c>
      <c r="E279" s="133" t="s">
        <v>322</v>
      </c>
      <c r="F279" s="126">
        <v>5344298.38</v>
      </c>
      <c r="G279" s="127">
        <v>5001612</v>
      </c>
      <c r="H279" s="127">
        <v>2692176</v>
      </c>
      <c r="I279" s="127">
        <v>832440</v>
      </c>
      <c r="J279" s="127"/>
      <c r="K279" s="127">
        <v>1476996</v>
      </c>
      <c r="L279" s="126">
        <v>69580.99</v>
      </c>
      <c r="M279" s="127"/>
      <c r="N279" s="127"/>
      <c r="O279" s="127"/>
      <c r="P279" s="127"/>
      <c r="Q279" s="127">
        <v>69580.99</v>
      </c>
      <c r="R279" s="127"/>
      <c r="S279" s="126">
        <v>273105.39</v>
      </c>
      <c r="T279" s="127"/>
      <c r="U279" s="127"/>
      <c r="V279" s="127">
        <v>273105.39</v>
      </c>
    </row>
    <row r="280" ht="22.8" customHeight="1" spans="1:22">
      <c r="A280" s="129" t="s">
        <v>340</v>
      </c>
      <c r="B280" s="129" t="s">
        <v>326</v>
      </c>
      <c r="C280" s="129" t="s">
        <v>326</v>
      </c>
      <c r="D280" s="125" t="s">
        <v>424</v>
      </c>
      <c r="E280" s="133" t="s">
        <v>342</v>
      </c>
      <c r="F280" s="126">
        <v>695809.92</v>
      </c>
      <c r="G280" s="127"/>
      <c r="H280" s="127"/>
      <c r="I280" s="127"/>
      <c r="J280" s="127"/>
      <c r="K280" s="127"/>
      <c r="L280" s="126">
        <v>695809.92</v>
      </c>
      <c r="M280" s="127">
        <v>695809.92</v>
      </c>
      <c r="N280" s="127"/>
      <c r="O280" s="127"/>
      <c r="P280" s="127"/>
      <c r="Q280" s="127"/>
      <c r="R280" s="127"/>
      <c r="S280" s="126"/>
      <c r="T280" s="127"/>
      <c r="U280" s="127"/>
      <c r="V280" s="127"/>
    </row>
    <row r="281" ht="22.8" customHeight="1" spans="1:22">
      <c r="A281" s="129" t="s">
        <v>343</v>
      </c>
      <c r="B281" s="129" t="s">
        <v>344</v>
      </c>
      <c r="C281" s="129" t="s">
        <v>315</v>
      </c>
      <c r="D281" s="125" t="s">
        <v>424</v>
      </c>
      <c r="E281" s="133" t="s">
        <v>351</v>
      </c>
      <c r="F281" s="126">
        <v>347904.96</v>
      </c>
      <c r="G281" s="127"/>
      <c r="H281" s="127"/>
      <c r="I281" s="127"/>
      <c r="J281" s="127"/>
      <c r="K281" s="127"/>
      <c r="L281" s="126">
        <v>347904.96</v>
      </c>
      <c r="M281" s="127"/>
      <c r="N281" s="127"/>
      <c r="O281" s="127">
        <v>347904.96</v>
      </c>
      <c r="P281" s="127"/>
      <c r="Q281" s="127"/>
      <c r="R281" s="127"/>
      <c r="S281" s="126"/>
      <c r="T281" s="127"/>
      <c r="U281" s="127"/>
      <c r="V281" s="127"/>
    </row>
    <row r="282" ht="22.8" customHeight="1" spans="1:22">
      <c r="A282" s="129" t="s">
        <v>347</v>
      </c>
      <c r="B282" s="129" t="s">
        <v>315</v>
      </c>
      <c r="C282" s="129" t="s">
        <v>312</v>
      </c>
      <c r="D282" s="125" t="s">
        <v>424</v>
      </c>
      <c r="E282" s="133" t="s">
        <v>349</v>
      </c>
      <c r="F282" s="126">
        <v>521857.44</v>
      </c>
      <c r="G282" s="127"/>
      <c r="H282" s="127"/>
      <c r="I282" s="127"/>
      <c r="J282" s="127"/>
      <c r="K282" s="127"/>
      <c r="L282" s="126"/>
      <c r="M282" s="127"/>
      <c r="N282" s="127"/>
      <c r="O282" s="127"/>
      <c r="P282" s="127"/>
      <c r="Q282" s="127"/>
      <c r="R282" s="127">
        <v>521857.44</v>
      </c>
      <c r="S282" s="126"/>
      <c r="T282" s="127"/>
      <c r="U282" s="127"/>
      <c r="V282" s="127"/>
    </row>
    <row r="283" ht="22.8" customHeight="1" spans="1:22">
      <c r="A283" s="120"/>
      <c r="B283" s="120"/>
      <c r="C283" s="120"/>
      <c r="D283" s="124" t="s">
        <v>265</v>
      </c>
      <c r="E283" s="124" t="s">
        <v>266</v>
      </c>
      <c r="F283" s="122">
        <v>7890344.67</v>
      </c>
      <c r="G283" s="122">
        <v>5483976</v>
      </c>
      <c r="H283" s="122">
        <v>3320352</v>
      </c>
      <c r="I283" s="122"/>
      <c r="J283" s="122"/>
      <c r="K283" s="122">
        <v>2163624</v>
      </c>
      <c r="L283" s="122">
        <v>1403897.86</v>
      </c>
      <c r="M283" s="122">
        <v>877436.16</v>
      </c>
      <c r="N283" s="122"/>
      <c r="O283" s="122">
        <v>438718.08</v>
      </c>
      <c r="P283" s="122"/>
      <c r="Q283" s="122">
        <v>87743.62</v>
      </c>
      <c r="R283" s="122">
        <v>658077.12</v>
      </c>
      <c r="S283" s="122">
        <v>344393.69</v>
      </c>
      <c r="T283" s="122"/>
      <c r="U283" s="122"/>
      <c r="V283" s="122">
        <v>344393.69</v>
      </c>
    </row>
    <row r="284" ht="22.8" customHeight="1" spans="1:22">
      <c r="A284" s="129" t="s">
        <v>311</v>
      </c>
      <c r="B284" s="129" t="s">
        <v>315</v>
      </c>
      <c r="C284" s="129" t="s">
        <v>315</v>
      </c>
      <c r="D284" s="125" t="s">
        <v>425</v>
      </c>
      <c r="E284" s="133" t="s">
        <v>319</v>
      </c>
      <c r="F284" s="126">
        <v>5916113.31</v>
      </c>
      <c r="G284" s="127">
        <v>5483976</v>
      </c>
      <c r="H284" s="127">
        <v>3320352</v>
      </c>
      <c r="I284" s="127"/>
      <c r="J284" s="127"/>
      <c r="K284" s="127">
        <v>2163624</v>
      </c>
      <c r="L284" s="126">
        <v>87743.62</v>
      </c>
      <c r="M284" s="127"/>
      <c r="N284" s="127"/>
      <c r="O284" s="127"/>
      <c r="P284" s="127"/>
      <c r="Q284" s="127">
        <v>87743.62</v>
      </c>
      <c r="R284" s="127"/>
      <c r="S284" s="126">
        <v>344393.69</v>
      </c>
      <c r="T284" s="127"/>
      <c r="U284" s="127"/>
      <c r="V284" s="127">
        <v>344393.69</v>
      </c>
    </row>
    <row r="285" ht="22.8" customHeight="1" spans="1:22">
      <c r="A285" s="129" t="s">
        <v>340</v>
      </c>
      <c r="B285" s="129" t="s">
        <v>326</v>
      </c>
      <c r="C285" s="129" t="s">
        <v>326</v>
      </c>
      <c r="D285" s="125" t="s">
        <v>425</v>
      </c>
      <c r="E285" s="133" t="s">
        <v>342</v>
      </c>
      <c r="F285" s="126">
        <v>877436.16</v>
      </c>
      <c r="G285" s="127"/>
      <c r="H285" s="127"/>
      <c r="I285" s="127"/>
      <c r="J285" s="127"/>
      <c r="K285" s="127"/>
      <c r="L285" s="126">
        <v>877436.16</v>
      </c>
      <c r="M285" s="127">
        <v>877436.16</v>
      </c>
      <c r="N285" s="127"/>
      <c r="O285" s="127"/>
      <c r="P285" s="127"/>
      <c r="Q285" s="127"/>
      <c r="R285" s="127"/>
      <c r="S285" s="126"/>
      <c r="T285" s="127"/>
      <c r="U285" s="127"/>
      <c r="V285" s="127"/>
    </row>
    <row r="286" ht="22.8" customHeight="1" spans="1:22">
      <c r="A286" s="129" t="s">
        <v>343</v>
      </c>
      <c r="B286" s="129" t="s">
        <v>344</v>
      </c>
      <c r="C286" s="129" t="s">
        <v>315</v>
      </c>
      <c r="D286" s="125" t="s">
        <v>425</v>
      </c>
      <c r="E286" s="133" t="s">
        <v>351</v>
      </c>
      <c r="F286" s="126">
        <v>438718.08</v>
      </c>
      <c r="G286" s="127"/>
      <c r="H286" s="127"/>
      <c r="I286" s="127"/>
      <c r="J286" s="127"/>
      <c r="K286" s="127"/>
      <c r="L286" s="126">
        <v>438718.08</v>
      </c>
      <c r="M286" s="127"/>
      <c r="N286" s="127"/>
      <c r="O286" s="127">
        <v>438718.08</v>
      </c>
      <c r="P286" s="127"/>
      <c r="Q286" s="127"/>
      <c r="R286" s="127"/>
      <c r="S286" s="126"/>
      <c r="T286" s="127"/>
      <c r="U286" s="127"/>
      <c r="V286" s="127"/>
    </row>
    <row r="287" ht="22.8" customHeight="1" spans="1:22">
      <c r="A287" s="129" t="s">
        <v>347</v>
      </c>
      <c r="B287" s="129" t="s">
        <v>315</v>
      </c>
      <c r="C287" s="129" t="s">
        <v>312</v>
      </c>
      <c r="D287" s="125" t="s">
        <v>425</v>
      </c>
      <c r="E287" s="133" t="s">
        <v>349</v>
      </c>
      <c r="F287" s="126">
        <v>658077.12</v>
      </c>
      <c r="G287" s="127"/>
      <c r="H287" s="127"/>
      <c r="I287" s="127"/>
      <c r="J287" s="127"/>
      <c r="K287" s="127"/>
      <c r="L287" s="126"/>
      <c r="M287" s="127"/>
      <c r="N287" s="127"/>
      <c r="O287" s="127"/>
      <c r="P287" s="127"/>
      <c r="Q287" s="127"/>
      <c r="R287" s="127">
        <v>658077.12</v>
      </c>
      <c r="S287" s="126"/>
      <c r="T287" s="127"/>
      <c r="U287" s="127"/>
      <c r="V287" s="127"/>
    </row>
    <row r="288" ht="22.8" customHeight="1" spans="1:22">
      <c r="A288" s="120"/>
      <c r="B288" s="120"/>
      <c r="C288" s="120"/>
      <c r="D288" s="124" t="s">
        <v>267</v>
      </c>
      <c r="E288" s="124" t="s">
        <v>268</v>
      </c>
      <c r="F288" s="122">
        <v>3189705.7</v>
      </c>
      <c r="G288" s="122">
        <v>2241408</v>
      </c>
      <c r="H288" s="122">
        <v>1246140</v>
      </c>
      <c r="I288" s="122">
        <v>189900</v>
      </c>
      <c r="J288" s="122"/>
      <c r="K288" s="122">
        <v>805368</v>
      </c>
      <c r="L288" s="122">
        <v>553245.7</v>
      </c>
      <c r="M288" s="122">
        <v>345778.56</v>
      </c>
      <c r="N288" s="122"/>
      <c r="O288" s="122">
        <v>172889.28</v>
      </c>
      <c r="P288" s="122"/>
      <c r="Q288" s="122">
        <v>34577.86</v>
      </c>
      <c r="R288" s="122">
        <v>259333.92</v>
      </c>
      <c r="S288" s="122">
        <v>135718.08</v>
      </c>
      <c r="T288" s="122"/>
      <c r="U288" s="122"/>
      <c r="V288" s="122">
        <v>135718.08</v>
      </c>
    </row>
    <row r="289" ht="22.8" customHeight="1" spans="1:22">
      <c r="A289" s="129" t="s">
        <v>311</v>
      </c>
      <c r="B289" s="129" t="s">
        <v>315</v>
      </c>
      <c r="C289" s="129" t="s">
        <v>315</v>
      </c>
      <c r="D289" s="125" t="s">
        <v>426</v>
      </c>
      <c r="E289" s="133" t="s">
        <v>319</v>
      </c>
      <c r="F289" s="126">
        <v>2411703.94</v>
      </c>
      <c r="G289" s="127">
        <v>2241408</v>
      </c>
      <c r="H289" s="127">
        <v>1246140</v>
      </c>
      <c r="I289" s="127">
        <v>189900</v>
      </c>
      <c r="J289" s="127"/>
      <c r="K289" s="127">
        <v>805368</v>
      </c>
      <c r="L289" s="126">
        <v>34577.86</v>
      </c>
      <c r="M289" s="127"/>
      <c r="N289" s="127"/>
      <c r="O289" s="127"/>
      <c r="P289" s="127"/>
      <c r="Q289" s="127">
        <v>34577.86</v>
      </c>
      <c r="R289" s="127"/>
      <c r="S289" s="126">
        <v>135718.08</v>
      </c>
      <c r="T289" s="127"/>
      <c r="U289" s="127"/>
      <c r="V289" s="127">
        <v>135718.08</v>
      </c>
    </row>
    <row r="290" ht="22.8" customHeight="1" spans="1:22">
      <c r="A290" s="129" t="s">
        <v>340</v>
      </c>
      <c r="B290" s="129" t="s">
        <v>326</v>
      </c>
      <c r="C290" s="129" t="s">
        <v>326</v>
      </c>
      <c r="D290" s="125" t="s">
        <v>426</v>
      </c>
      <c r="E290" s="133" t="s">
        <v>342</v>
      </c>
      <c r="F290" s="126">
        <v>345778.56</v>
      </c>
      <c r="G290" s="127"/>
      <c r="H290" s="127"/>
      <c r="I290" s="127"/>
      <c r="J290" s="127"/>
      <c r="K290" s="127"/>
      <c r="L290" s="126">
        <v>345778.56</v>
      </c>
      <c r="M290" s="127">
        <v>345778.56</v>
      </c>
      <c r="N290" s="127"/>
      <c r="O290" s="127"/>
      <c r="P290" s="127"/>
      <c r="Q290" s="127"/>
      <c r="R290" s="127"/>
      <c r="S290" s="126"/>
      <c r="T290" s="127"/>
      <c r="U290" s="127"/>
      <c r="V290" s="127"/>
    </row>
    <row r="291" ht="22.8" customHeight="1" spans="1:22">
      <c r="A291" s="129" t="s">
        <v>343</v>
      </c>
      <c r="B291" s="129" t="s">
        <v>344</v>
      </c>
      <c r="C291" s="129" t="s">
        <v>315</v>
      </c>
      <c r="D291" s="125" t="s">
        <v>426</v>
      </c>
      <c r="E291" s="133" t="s">
        <v>351</v>
      </c>
      <c r="F291" s="126">
        <v>172889.28</v>
      </c>
      <c r="G291" s="127"/>
      <c r="H291" s="127"/>
      <c r="I291" s="127"/>
      <c r="J291" s="127"/>
      <c r="K291" s="127"/>
      <c r="L291" s="126">
        <v>172889.28</v>
      </c>
      <c r="M291" s="127"/>
      <c r="N291" s="127"/>
      <c r="O291" s="127">
        <v>172889.28</v>
      </c>
      <c r="P291" s="127"/>
      <c r="Q291" s="127"/>
      <c r="R291" s="127"/>
      <c r="S291" s="126"/>
      <c r="T291" s="127"/>
      <c r="U291" s="127"/>
      <c r="V291" s="127"/>
    </row>
    <row r="292" ht="22.8" customHeight="1" spans="1:22">
      <c r="A292" s="129" t="s">
        <v>347</v>
      </c>
      <c r="B292" s="129" t="s">
        <v>315</v>
      </c>
      <c r="C292" s="129" t="s">
        <v>312</v>
      </c>
      <c r="D292" s="125" t="s">
        <v>426</v>
      </c>
      <c r="E292" s="133" t="s">
        <v>349</v>
      </c>
      <c r="F292" s="126">
        <v>259333.92</v>
      </c>
      <c r="G292" s="127"/>
      <c r="H292" s="127"/>
      <c r="I292" s="127"/>
      <c r="J292" s="127"/>
      <c r="K292" s="127"/>
      <c r="L292" s="126"/>
      <c r="M292" s="127"/>
      <c r="N292" s="127"/>
      <c r="O292" s="127"/>
      <c r="P292" s="127"/>
      <c r="Q292" s="127"/>
      <c r="R292" s="127">
        <v>259333.92</v>
      </c>
      <c r="S292" s="126"/>
      <c r="T292" s="127"/>
      <c r="U292" s="127"/>
      <c r="V292" s="127"/>
    </row>
    <row r="293" ht="22.8" customHeight="1" spans="1:22">
      <c r="A293" s="120"/>
      <c r="B293" s="120"/>
      <c r="C293" s="120"/>
      <c r="D293" s="124" t="s">
        <v>269</v>
      </c>
      <c r="E293" s="124" t="s">
        <v>270</v>
      </c>
      <c r="F293" s="122">
        <v>4753111</v>
      </c>
      <c r="G293" s="122">
        <v>3467004</v>
      </c>
      <c r="H293" s="122">
        <v>1786440</v>
      </c>
      <c r="I293" s="122">
        <v>650340</v>
      </c>
      <c r="J293" s="122"/>
      <c r="K293" s="122">
        <v>1030224</v>
      </c>
      <c r="L293" s="122">
        <v>750326.78</v>
      </c>
      <c r="M293" s="122">
        <v>468954.24</v>
      </c>
      <c r="N293" s="122"/>
      <c r="O293" s="122">
        <v>234477.12</v>
      </c>
      <c r="P293" s="122"/>
      <c r="Q293" s="122">
        <v>46895.42</v>
      </c>
      <c r="R293" s="122">
        <v>351715.68</v>
      </c>
      <c r="S293" s="122">
        <v>184064.54</v>
      </c>
      <c r="T293" s="122"/>
      <c r="U293" s="122"/>
      <c r="V293" s="122">
        <v>184064.54</v>
      </c>
    </row>
    <row r="294" ht="22.8" customHeight="1" spans="1:22">
      <c r="A294" s="129" t="s">
        <v>311</v>
      </c>
      <c r="B294" s="129" t="s">
        <v>315</v>
      </c>
      <c r="C294" s="129" t="s">
        <v>315</v>
      </c>
      <c r="D294" s="125" t="s">
        <v>427</v>
      </c>
      <c r="E294" s="133" t="s">
        <v>319</v>
      </c>
      <c r="F294" s="126">
        <v>3697963.96</v>
      </c>
      <c r="G294" s="127">
        <v>3467004</v>
      </c>
      <c r="H294" s="127">
        <v>1786440</v>
      </c>
      <c r="I294" s="127">
        <v>650340</v>
      </c>
      <c r="J294" s="127"/>
      <c r="K294" s="127">
        <v>1030224</v>
      </c>
      <c r="L294" s="126">
        <v>46895.42</v>
      </c>
      <c r="M294" s="127"/>
      <c r="N294" s="127"/>
      <c r="O294" s="127"/>
      <c r="P294" s="127"/>
      <c r="Q294" s="127">
        <v>46895.42</v>
      </c>
      <c r="R294" s="127"/>
      <c r="S294" s="126">
        <v>184064.54</v>
      </c>
      <c r="T294" s="127"/>
      <c r="U294" s="127"/>
      <c r="V294" s="127">
        <v>184064.54</v>
      </c>
    </row>
    <row r="295" ht="22.8" customHeight="1" spans="1:22">
      <c r="A295" s="129" t="s">
        <v>340</v>
      </c>
      <c r="B295" s="129" t="s">
        <v>326</v>
      </c>
      <c r="C295" s="129" t="s">
        <v>326</v>
      </c>
      <c r="D295" s="125" t="s">
        <v>427</v>
      </c>
      <c r="E295" s="133" t="s">
        <v>342</v>
      </c>
      <c r="F295" s="126">
        <v>468954.24</v>
      </c>
      <c r="G295" s="127"/>
      <c r="H295" s="127"/>
      <c r="I295" s="127"/>
      <c r="J295" s="127"/>
      <c r="K295" s="127"/>
      <c r="L295" s="126">
        <v>468954.24</v>
      </c>
      <c r="M295" s="127">
        <v>468954.24</v>
      </c>
      <c r="N295" s="127"/>
      <c r="O295" s="127"/>
      <c r="P295" s="127"/>
      <c r="Q295" s="127"/>
      <c r="R295" s="127"/>
      <c r="S295" s="126"/>
      <c r="T295" s="127"/>
      <c r="U295" s="127"/>
      <c r="V295" s="127"/>
    </row>
    <row r="296" ht="22.8" customHeight="1" spans="1:22">
      <c r="A296" s="129" t="s">
        <v>343</v>
      </c>
      <c r="B296" s="129" t="s">
        <v>344</v>
      </c>
      <c r="C296" s="129" t="s">
        <v>315</v>
      </c>
      <c r="D296" s="125" t="s">
        <v>427</v>
      </c>
      <c r="E296" s="133" t="s">
        <v>351</v>
      </c>
      <c r="F296" s="126">
        <v>234477.12</v>
      </c>
      <c r="G296" s="127"/>
      <c r="H296" s="127"/>
      <c r="I296" s="127"/>
      <c r="J296" s="127"/>
      <c r="K296" s="127"/>
      <c r="L296" s="126">
        <v>234477.12</v>
      </c>
      <c r="M296" s="127"/>
      <c r="N296" s="127"/>
      <c r="O296" s="127">
        <v>234477.12</v>
      </c>
      <c r="P296" s="127"/>
      <c r="Q296" s="127"/>
      <c r="R296" s="127"/>
      <c r="S296" s="126"/>
      <c r="T296" s="127"/>
      <c r="U296" s="127"/>
      <c r="V296" s="127"/>
    </row>
    <row r="297" ht="22.8" customHeight="1" spans="1:22">
      <c r="A297" s="129" t="s">
        <v>347</v>
      </c>
      <c r="B297" s="129" t="s">
        <v>315</v>
      </c>
      <c r="C297" s="129" t="s">
        <v>312</v>
      </c>
      <c r="D297" s="125" t="s">
        <v>427</v>
      </c>
      <c r="E297" s="133" t="s">
        <v>349</v>
      </c>
      <c r="F297" s="126">
        <v>351715.68</v>
      </c>
      <c r="G297" s="127"/>
      <c r="H297" s="127"/>
      <c r="I297" s="127"/>
      <c r="J297" s="127"/>
      <c r="K297" s="127"/>
      <c r="L297" s="126"/>
      <c r="M297" s="127"/>
      <c r="N297" s="127"/>
      <c r="O297" s="127"/>
      <c r="P297" s="127"/>
      <c r="Q297" s="127"/>
      <c r="R297" s="127">
        <v>351715.68</v>
      </c>
      <c r="S297" s="126"/>
      <c r="T297" s="127"/>
      <c r="U297" s="127"/>
      <c r="V297" s="127"/>
    </row>
    <row r="298" ht="22.8" customHeight="1" spans="1:22">
      <c r="A298" s="120"/>
      <c r="B298" s="120"/>
      <c r="C298" s="120"/>
      <c r="D298" s="124" t="s">
        <v>271</v>
      </c>
      <c r="E298" s="124" t="s">
        <v>272</v>
      </c>
      <c r="F298" s="122">
        <v>9049279.01</v>
      </c>
      <c r="G298" s="122">
        <v>6536640</v>
      </c>
      <c r="H298" s="122">
        <v>3449076</v>
      </c>
      <c r="I298" s="122">
        <v>1035120</v>
      </c>
      <c r="J298" s="122"/>
      <c r="K298" s="122">
        <v>2052444</v>
      </c>
      <c r="L298" s="122">
        <v>1465896.96</v>
      </c>
      <c r="M298" s="122">
        <v>916185.6</v>
      </c>
      <c r="N298" s="122"/>
      <c r="O298" s="122">
        <v>458092.8</v>
      </c>
      <c r="P298" s="122"/>
      <c r="Q298" s="122">
        <v>91618.56</v>
      </c>
      <c r="R298" s="122">
        <v>687139.2</v>
      </c>
      <c r="S298" s="122">
        <v>359602.85</v>
      </c>
      <c r="T298" s="122"/>
      <c r="U298" s="122"/>
      <c r="V298" s="122">
        <v>359602.85</v>
      </c>
    </row>
    <row r="299" ht="22.8" customHeight="1" spans="1:22">
      <c r="A299" s="129" t="s">
        <v>311</v>
      </c>
      <c r="B299" s="129" t="s">
        <v>315</v>
      </c>
      <c r="C299" s="129" t="s">
        <v>320</v>
      </c>
      <c r="D299" s="125" t="s">
        <v>428</v>
      </c>
      <c r="E299" s="133" t="s">
        <v>322</v>
      </c>
      <c r="F299" s="126">
        <v>6987861.41</v>
      </c>
      <c r="G299" s="127">
        <v>6536640</v>
      </c>
      <c r="H299" s="127">
        <v>3449076</v>
      </c>
      <c r="I299" s="127">
        <v>1035120</v>
      </c>
      <c r="J299" s="127"/>
      <c r="K299" s="127">
        <v>2052444</v>
      </c>
      <c r="L299" s="126">
        <v>91618.56</v>
      </c>
      <c r="M299" s="127"/>
      <c r="N299" s="127"/>
      <c r="O299" s="127"/>
      <c r="P299" s="127"/>
      <c r="Q299" s="127">
        <v>91618.56</v>
      </c>
      <c r="R299" s="127"/>
      <c r="S299" s="126">
        <v>359602.85</v>
      </c>
      <c r="T299" s="127"/>
      <c r="U299" s="127"/>
      <c r="V299" s="127">
        <v>359602.85</v>
      </c>
    </row>
    <row r="300" ht="22.8" customHeight="1" spans="1:22">
      <c r="A300" s="129" t="s">
        <v>340</v>
      </c>
      <c r="B300" s="129" t="s">
        <v>326</v>
      </c>
      <c r="C300" s="129" t="s">
        <v>326</v>
      </c>
      <c r="D300" s="125" t="s">
        <v>428</v>
      </c>
      <c r="E300" s="133" t="s">
        <v>342</v>
      </c>
      <c r="F300" s="126">
        <v>916185.6</v>
      </c>
      <c r="G300" s="127"/>
      <c r="H300" s="127"/>
      <c r="I300" s="127"/>
      <c r="J300" s="127"/>
      <c r="K300" s="127"/>
      <c r="L300" s="126">
        <v>916185.6</v>
      </c>
      <c r="M300" s="127">
        <v>916185.6</v>
      </c>
      <c r="N300" s="127"/>
      <c r="O300" s="127"/>
      <c r="P300" s="127"/>
      <c r="Q300" s="127"/>
      <c r="R300" s="127"/>
      <c r="S300" s="126"/>
      <c r="T300" s="127"/>
      <c r="U300" s="127"/>
      <c r="V300" s="127"/>
    </row>
    <row r="301" ht="22.8" customHeight="1" spans="1:22">
      <c r="A301" s="129" t="s">
        <v>343</v>
      </c>
      <c r="B301" s="129" t="s">
        <v>344</v>
      </c>
      <c r="C301" s="129" t="s">
        <v>315</v>
      </c>
      <c r="D301" s="125" t="s">
        <v>428</v>
      </c>
      <c r="E301" s="133" t="s">
        <v>351</v>
      </c>
      <c r="F301" s="126">
        <v>458092.8</v>
      </c>
      <c r="G301" s="127"/>
      <c r="H301" s="127"/>
      <c r="I301" s="127"/>
      <c r="J301" s="127"/>
      <c r="K301" s="127"/>
      <c r="L301" s="126">
        <v>458092.8</v>
      </c>
      <c r="M301" s="127"/>
      <c r="N301" s="127"/>
      <c r="O301" s="127">
        <v>458092.8</v>
      </c>
      <c r="P301" s="127"/>
      <c r="Q301" s="127"/>
      <c r="R301" s="127"/>
      <c r="S301" s="126"/>
      <c r="T301" s="127"/>
      <c r="U301" s="127"/>
      <c r="V301" s="127"/>
    </row>
    <row r="302" ht="22.8" customHeight="1" spans="1:22">
      <c r="A302" s="129" t="s">
        <v>347</v>
      </c>
      <c r="B302" s="129" t="s">
        <v>315</v>
      </c>
      <c r="C302" s="129" t="s">
        <v>312</v>
      </c>
      <c r="D302" s="125" t="s">
        <v>428</v>
      </c>
      <c r="E302" s="133" t="s">
        <v>349</v>
      </c>
      <c r="F302" s="126">
        <v>687139.2</v>
      </c>
      <c r="G302" s="127"/>
      <c r="H302" s="127"/>
      <c r="I302" s="127"/>
      <c r="J302" s="127"/>
      <c r="K302" s="127"/>
      <c r="L302" s="126"/>
      <c r="M302" s="127"/>
      <c r="N302" s="127"/>
      <c r="O302" s="127"/>
      <c r="P302" s="127"/>
      <c r="Q302" s="127"/>
      <c r="R302" s="127">
        <v>687139.2</v>
      </c>
      <c r="S302" s="126"/>
      <c r="T302" s="127"/>
      <c r="U302" s="127"/>
      <c r="V302" s="127"/>
    </row>
    <row r="303" ht="22.8" customHeight="1" spans="1:22">
      <c r="A303" s="120"/>
      <c r="B303" s="120"/>
      <c r="C303" s="120"/>
      <c r="D303" s="124" t="s">
        <v>273</v>
      </c>
      <c r="E303" s="124" t="s">
        <v>274</v>
      </c>
      <c r="F303" s="122">
        <v>2652893.97</v>
      </c>
      <c r="G303" s="122">
        <v>1843824</v>
      </c>
      <c r="H303" s="122">
        <v>1113360</v>
      </c>
      <c r="I303" s="122"/>
      <c r="J303" s="122"/>
      <c r="K303" s="122">
        <v>730464</v>
      </c>
      <c r="L303" s="122">
        <v>472018.94</v>
      </c>
      <c r="M303" s="122">
        <v>295011.84</v>
      </c>
      <c r="N303" s="122"/>
      <c r="O303" s="122">
        <v>147505.92</v>
      </c>
      <c r="P303" s="122"/>
      <c r="Q303" s="122">
        <v>29501.18</v>
      </c>
      <c r="R303" s="122">
        <v>221258.88</v>
      </c>
      <c r="S303" s="122">
        <v>115792.15</v>
      </c>
      <c r="T303" s="122"/>
      <c r="U303" s="122"/>
      <c r="V303" s="122">
        <v>115792.15</v>
      </c>
    </row>
    <row r="304" ht="22.8" customHeight="1" spans="1:22">
      <c r="A304" s="129" t="s">
        <v>311</v>
      </c>
      <c r="B304" s="129" t="s">
        <v>315</v>
      </c>
      <c r="C304" s="129" t="s">
        <v>315</v>
      </c>
      <c r="D304" s="125" t="s">
        <v>429</v>
      </c>
      <c r="E304" s="133" t="s">
        <v>319</v>
      </c>
      <c r="F304" s="126">
        <v>1989117.33</v>
      </c>
      <c r="G304" s="127">
        <v>1843824</v>
      </c>
      <c r="H304" s="127">
        <v>1113360</v>
      </c>
      <c r="I304" s="127"/>
      <c r="J304" s="127"/>
      <c r="K304" s="127">
        <v>730464</v>
      </c>
      <c r="L304" s="126">
        <v>29501.18</v>
      </c>
      <c r="M304" s="127"/>
      <c r="N304" s="127"/>
      <c r="O304" s="127"/>
      <c r="P304" s="127"/>
      <c r="Q304" s="127">
        <v>29501.18</v>
      </c>
      <c r="R304" s="127"/>
      <c r="S304" s="126">
        <v>115792.15</v>
      </c>
      <c r="T304" s="127"/>
      <c r="U304" s="127"/>
      <c r="V304" s="127">
        <v>115792.15</v>
      </c>
    </row>
    <row r="305" ht="22.8" customHeight="1" spans="1:22">
      <c r="A305" s="129" t="s">
        <v>340</v>
      </c>
      <c r="B305" s="129" t="s">
        <v>326</v>
      </c>
      <c r="C305" s="129" t="s">
        <v>326</v>
      </c>
      <c r="D305" s="125" t="s">
        <v>429</v>
      </c>
      <c r="E305" s="133" t="s">
        <v>342</v>
      </c>
      <c r="F305" s="126">
        <v>295011.84</v>
      </c>
      <c r="G305" s="127"/>
      <c r="H305" s="127"/>
      <c r="I305" s="127"/>
      <c r="J305" s="127"/>
      <c r="K305" s="127"/>
      <c r="L305" s="126">
        <v>295011.84</v>
      </c>
      <c r="M305" s="127">
        <v>295011.84</v>
      </c>
      <c r="N305" s="127"/>
      <c r="O305" s="127"/>
      <c r="P305" s="127"/>
      <c r="Q305" s="127"/>
      <c r="R305" s="127"/>
      <c r="S305" s="126"/>
      <c r="T305" s="127"/>
      <c r="U305" s="127"/>
      <c r="V305" s="127"/>
    </row>
    <row r="306" ht="22.8" customHeight="1" spans="1:22">
      <c r="A306" s="129" t="s">
        <v>343</v>
      </c>
      <c r="B306" s="129" t="s">
        <v>344</v>
      </c>
      <c r="C306" s="129" t="s">
        <v>315</v>
      </c>
      <c r="D306" s="125" t="s">
        <v>429</v>
      </c>
      <c r="E306" s="133" t="s">
        <v>351</v>
      </c>
      <c r="F306" s="126">
        <v>147505.92</v>
      </c>
      <c r="G306" s="127"/>
      <c r="H306" s="127"/>
      <c r="I306" s="127"/>
      <c r="J306" s="127"/>
      <c r="K306" s="127"/>
      <c r="L306" s="126">
        <v>147505.92</v>
      </c>
      <c r="M306" s="127"/>
      <c r="N306" s="127"/>
      <c r="O306" s="127">
        <v>147505.92</v>
      </c>
      <c r="P306" s="127"/>
      <c r="Q306" s="127"/>
      <c r="R306" s="127"/>
      <c r="S306" s="126"/>
      <c r="T306" s="127"/>
      <c r="U306" s="127"/>
      <c r="V306" s="127"/>
    </row>
    <row r="307" ht="22.8" customHeight="1" spans="1:22">
      <c r="A307" s="129" t="s">
        <v>347</v>
      </c>
      <c r="B307" s="129" t="s">
        <v>315</v>
      </c>
      <c r="C307" s="129" t="s">
        <v>312</v>
      </c>
      <c r="D307" s="125" t="s">
        <v>429</v>
      </c>
      <c r="E307" s="133" t="s">
        <v>349</v>
      </c>
      <c r="F307" s="126">
        <v>221258.88</v>
      </c>
      <c r="G307" s="127"/>
      <c r="H307" s="127"/>
      <c r="I307" s="127"/>
      <c r="J307" s="127"/>
      <c r="K307" s="127"/>
      <c r="L307" s="126"/>
      <c r="M307" s="127"/>
      <c r="N307" s="127"/>
      <c r="O307" s="127"/>
      <c r="P307" s="127"/>
      <c r="Q307" s="127"/>
      <c r="R307" s="127">
        <v>221258.88</v>
      </c>
      <c r="S307" s="126"/>
      <c r="T307" s="127"/>
      <c r="U307" s="127"/>
      <c r="V307" s="127"/>
    </row>
    <row r="308" ht="22.8" customHeight="1" spans="1:22">
      <c r="A308" s="120"/>
      <c r="B308" s="120"/>
      <c r="C308" s="120"/>
      <c r="D308" s="124" t="s">
        <v>275</v>
      </c>
      <c r="E308" s="124" t="s">
        <v>276</v>
      </c>
      <c r="F308" s="122">
        <v>11112312.82</v>
      </c>
      <c r="G308" s="122">
        <v>7723320</v>
      </c>
      <c r="H308" s="122">
        <v>4647948</v>
      </c>
      <c r="I308" s="122"/>
      <c r="J308" s="122"/>
      <c r="K308" s="122">
        <v>3075372</v>
      </c>
      <c r="L308" s="122">
        <v>1977169.92</v>
      </c>
      <c r="M308" s="122">
        <v>1235731.2</v>
      </c>
      <c r="N308" s="122"/>
      <c r="O308" s="122">
        <v>617865.6</v>
      </c>
      <c r="P308" s="122"/>
      <c r="Q308" s="122">
        <v>123573.12</v>
      </c>
      <c r="R308" s="122">
        <v>926798.4</v>
      </c>
      <c r="S308" s="122">
        <v>485024.5</v>
      </c>
      <c r="T308" s="122"/>
      <c r="U308" s="122"/>
      <c r="V308" s="122">
        <v>485024.5</v>
      </c>
    </row>
    <row r="309" ht="22.8" customHeight="1" spans="1:22">
      <c r="A309" s="129" t="s">
        <v>311</v>
      </c>
      <c r="B309" s="129" t="s">
        <v>315</v>
      </c>
      <c r="C309" s="129" t="s">
        <v>315</v>
      </c>
      <c r="D309" s="125" t="s">
        <v>430</v>
      </c>
      <c r="E309" s="133" t="s">
        <v>319</v>
      </c>
      <c r="F309" s="126">
        <v>8331917.62</v>
      </c>
      <c r="G309" s="127">
        <v>7723320</v>
      </c>
      <c r="H309" s="127">
        <v>4647948</v>
      </c>
      <c r="I309" s="127"/>
      <c r="J309" s="127"/>
      <c r="K309" s="127">
        <v>3075372</v>
      </c>
      <c r="L309" s="126">
        <v>123573.12</v>
      </c>
      <c r="M309" s="127"/>
      <c r="N309" s="127"/>
      <c r="O309" s="127"/>
      <c r="P309" s="127"/>
      <c r="Q309" s="127">
        <v>123573.12</v>
      </c>
      <c r="R309" s="127"/>
      <c r="S309" s="126">
        <v>485024.5</v>
      </c>
      <c r="T309" s="127"/>
      <c r="U309" s="127"/>
      <c r="V309" s="127">
        <v>485024.5</v>
      </c>
    </row>
    <row r="310" ht="22.8" customHeight="1" spans="1:22">
      <c r="A310" s="129" t="s">
        <v>340</v>
      </c>
      <c r="B310" s="129" t="s">
        <v>326</v>
      </c>
      <c r="C310" s="129" t="s">
        <v>326</v>
      </c>
      <c r="D310" s="125" t="s">
        <v>430</v>
      </c>
      <c r="E310" s="133" t="s">
        <v>342</v>
      </c>
      <c r="F310" s="126">
        <v>1235731.2</v>
      </c>
      <c r="G310" s="127"/>
      <c r="H310" s="127"/>
      <c r="I310" s="127"/>
      <c r="J310" s="127"/>
      <c r="K310" s="127"/>
      <c r="L310" s="126">
        <v>1235731.2</v>
      </c>
      <c r="M310" s="127">
        <v>1235731.2</v>
      </c>
      <c r="N310" s="127"/>
      <c r="O310" s="127"/>
      <c r="P310" s="127"/>
      <c r="Q310" s="127"/>
      <c r="R310" s="127"/>
      <c r="S310" s="126"/>
      <c r="T310" s="127"/>
      <c r="U310" s="127"/>
      <c r="V310" s="127"/>
    </row>
    <row r="311" ht="22.8" customHeight="1" spans="1:22">
      <c r="A311" s="129" t="s">
        <v>343</v>
      </c>
      <c r="B311" s="129" t="s">
        <v>344</v>
      </c>
      <c r="C311" s="129" t="s">
        <v>315</v>
      </c>
      <c r="D311" s="125" t="s">
        <v>430</v>
      </c>
      <c r="E311" s="133" t="s">
        <v>351</v>
      </c>
      <c r="F311" s="126">
        <v>617865.6</v>
      </c>
      <c r="G311" s="127"/>
      <c r="H311" s="127"/>
      <c r="I311" s="127"/>
      <c r="J311" s="127"/>
      <c r="K311" s="127"/>
      <c r="L311" s="126">
        <v>617865.6</v>
      </c>
      <c r="M311" s="127"/>
      <c r="N311" s="127"/>
      <c r="O311" s="127">
        <v>617865.6</v>
      </c>
      <c r="P311" s="127"/>
      <c r="Q311" s="127"/>
      <c r="R311" s="127"/>
      <c r="S311" s="126"/>
      <c r="T311" s="127"/>
      <c r="U311" s="127"/>
      <c r="V311" s="127"/>
    </row>
    <row r="312" ht="22.8" customHeight="1" spans="1:22">
      <c r="A312" s="129" t="s">
        <v>347</v>
      </c>
      <c r="B312" s="129" t="s">
        <v>315</v>
      </c>
      <c r="C312" s="129" t="s">
        <v>312</v>
      </c>
      <c r="D312" s="125" t="s">
        <v>430</v>
      </c>
      <c r="E312" s="133" t="s">
        <v>349</v>
      </c>
      <c r="F312" s="126">
        <v>926798.4</v>
      </c>
      <c r="G312" s="127"/>
      <c r="H312" s="127"/>
      <c r="I312" s="127"/>
      <c r="J312" s="127"/>
      <c r="K312" s="127"/>
      <c r="L312" s="126"/>
      <c r="M312" s="127"/>
      <c r="N312" s="127"/>
      <c r="O312" s="127"/>
      <c r="P312" s="127"/>
      <c r="Q312" s="127"/>
      <c r="R312" s="127">
        <v>926798.4</v>
      </c>
      <c r="S312" s="126"/>
      <c r="T312" s="127"/>
      <c r="U312" s="127"/>
      <c r="V312" s="127"/>
    </row>
    <row r="313" ht="22.8" customHeight="1" spans="1:22">
      <c r="A313" s="120"/>
      <c r="B313" s="120"/>
      <c r="C313" s="120"/>
      <c r="D313" s="124" t="s">
        <v>277</v>
      </c>
      <c r="E313" s="124" t="s">
        <v>278</v>
      </c>
      <c r="F313" s="122">
        <v>4182640.18</v>
      </c>
      <c r="G313" s="122">
        <v>2986596</v>
      </c>
      <c r="H313" s="122">
        <v>1528500</v>
      </c>
      <c r="I313" s="122">
        <v>370800</v>
      </c>
      <c r="J313" s="122"/>
      <c r="K313" s="122">
        <v>1087296</v>
      </c>
      <c r="L313" s="122">
        <v>697783.3</v>
      </c>
      <c r="M313" s="122">
        <v>436114.56</v>
      </c>
      <c r="N313" s="122"/>
      <c r="O313" s="122">
        <v>218057.28</v>
      </c>
      <c r="P313" s="122"/>
      <c r="Q313" s="122">
        <v>43611.46</v>
      </c>
      <c r="R313" s="122">
        <v>327085.92</v>
      </c>
      <c r="S313" s="122">
        <v>171174.96</v>
      </c>
      <c r="T313" s="122"/>
      <c r="U313" s="122"/>
      <c r="V313" s="122">
        <v>171174.96</v>
      </c>
    </row>
    <row r="314" ht="22.8" customHeight="1" spans="1:22">
      <c r="A314" s="129" t="s">
        <v>311</v>
      </c>
      <c r="B314" s="129" t="s">
        <v>315</v>
      </c>
      <c r="C314" s="129" t="s">
        <v>315</v>
      </c>
      <c r="D314" s="125" t="s">
        <v>431</v>
      </c>
      <c r="E314" s="133" t="s">
        <v>319</v>
      </c>
      <c r="F314" s="126">
        <v>3201382.42</v>
      </c>
      <c r="G314" s="127">
        <v>2986596</v>
      </c>
      <c r="H314" s="127">
        <v>1528500</v>
      </c>
      <c r="I314" s="127">
        <v>370800</v>
      </c>
      <c r="J314" s="127"/>
      <c r="K314" s="127">
        <v>1087296</v>
      </c>
      <c r="L314" s="126">
        <v>43611.46</v>
      </c>
      <c r="M314" s="127"/>
      <c r="N314" s="127"/>
      <c r="O314" s="127"/>
      <c r="P314" s="127"/>
      <c r="Q314" s="127">
        <v>43611.46</v>
      </c>
      <c r="R314" s="127"/>
      <c r="S314" s="126">
        <v>171174.96</v>
      </c>
      <c r="T314" s="127"/>
      <c r="U314" s="127"/>
      <c r="V314" s="127">
        <v>171174.96</v>
      </c>
    </row>
    <row r="315" ht="22.8" customHeight="1" spans="1:22">
      <c r="A315" s="129" t="s">
        <v>340</v>
      </c>
      <c r="B315" s="129" t="s">
        <v>326</v>
      </c>
      <c r="C315" s="129" t="s">
        <v>326</v>
      </c>
      <c r="D315" s="125" t="s">
        <v>431</v>
      </c>
      <c r="E315" s="133" t="s">
        <v>342</v>
      </c>
      <c r="F315" s="126">
        <v>436114.56</v>
      </c>
      <c r="G315" s="127"/>
      <c r="H315" s="127"/>
      <c r="I315" s="127"/>
      <c r="J315" s="127"/>
      <c r="K315" s="127"/>
      <c r="L315" s="126">
        <v>436114.56</v>
      </c>
      <c r="M315" s="127">
        <v>436114.56</v>
      </c>
      <c r="N315" s="127"/>
      <c r="O315" s="127"/>
      <c r="P315" s="127"/>
      <c r="Q315" s="127"/>
      <c r="R315" s="127"/>
      <c r="S315" s="126"/>
      <c r="T315" s="127"/>
      <c r="U315" s="127"/>
      <c r="V315" s="127"/>
    </row>
    <row r="316" ht="22.8" customHeight="1" spans="1:22">
      <c r="A316" s="129" t="s">
        <v>343</v>
      </c>
      <c r="B316" s="129" t="s">
        <v>344</v>
      </c>
      <c r="C316" s="129" t="s">
        <v>315</v>
      </c>
      <c r="D316" s="125" t="s">
        <v>431</v>
      </c>
      <c r="E316" s="133" t="s">
        <v>351</v>
      </c>
      <c r="F316" s="126">
        <v>218057.28</v>
      </c>
      <c r="G316" s="127"/>
      <c r="H316" s="127"/>
      <c r="I316" s="127"/>
      <c r="J316" s="127"/>
      <c r="K316" s="127"/>
      <c r="L316" s="126">
        <v>218057.28</v>
      </c>
      <c r="M316" s="127"/>
      <c r="N316" s="127"/>
      <c r="O316" s="127">
        <v>218057.28</v>
      </c>
      <c r="P316" s="127"/>
      <c r="Q316" s="127"/>
      <c r="R316" s="127"/>
      <c r="S316" s="126"/>
      <c r="T316" s="127"/>
      <c r="U316" s="127"/>
      <c r="V316" s="127"/>
    </row>
    <row r="317" ht="22.8" customHeight="1" spans="1:22">
      <c r="A317" s="129" t="s">
        <v>347</v>
      </c>
      <c r="B317" s="129" t="s">
        <v>315</v>
      </c>
      <c r="C317" s="129" t="s">
        <v>312</v>
      </c>
      <c r="D317" s="125" t="s">
        <v>431</v>
      </c>
      <c r="E317" s="133" t="s">
        <v>349</v>
      </c>
      <c r="F317" s="126">
        <v>327085.92</v>
      </c>
      <c r="G317" s="127"/>
      <c r="H317" s="127"/>
      <c r="I317" s="127"/>
      <c r="J317" s="127"/>
      <c r="K317" s="127"/>
      <c r="L317" s="126"/>
      <c r="M317" s="127"/>
      <c r="N317" s="127"/>
      <c r="O317" s="127"/>
      <c r="P317" s="127"/>
      <c r="Q317" s="127"/>
      <c r="R317" s="127">
        <v>327085.92</v>
      </c>
      <c r="S317" s="126"/>
      <c r="T317" s="127"/>
      <c r="U317" s="127"/>
      <c r="V317" s="127"/>
    </row>
    <row r="318" ht="22.8" customHeight="1" spans="1:22">
      <c r="A318" s="120"/>
      <c r="B318" s="120"/>
      <c r="C318" s="120"/>
      <c r="D318" s="124" t="s">
        <v>279</v>
      </c>
      <c r="E318" s="124" t="s">
        <v>280</v>
      </c>
      <c r="F318" s="122">
        <v>8289155.9</v>
      </c>
      <c r="G318" s="122">
        <v>5993844</v>
      </c>
      <c r="H318" s="122">
        <v>3062736</v>
      </c>
      <c r="I318" s="122">
        <v>977820</v>
      </c>
      <c r="J318" s="122"/>
      <c r="K318" s="122">
        <v>1953288</v>
      </c>
      <c r="L318" s="122">
        <v>1339106.3</v>
      </c>
      <c r="M318" s="122">
        <v>836941.44</v>
      </c>
      <c r="N318" s="122"/>
      <c r="O318" s="122">
        <v>418470.72</v>
      </c>
      <c r="P318" s="122"/>
      <c r="Q318" s="122">
        <v>83694.14</v>
      </c>
      <c r="R318" s="122">
        <v>627706.08</v>
      </c>
      <c r="S318" s="122">
        <v>328499.52</v>
      </c>
      <c r="T318" s="122"/>
      <c r="U318" s="122"/>
      <c r="V318" s="122">
        <v>328499.52</v>
      </c>
    </row>
    <row r="319" ht="22.8" customHeight="1" spans="1:22">
      <c r="A319" s="129" t="s">
        <v>311</v>
      </c>
      <c r="B319" s="129" t="s">
        <v>315</v>
      </c>
      <c r="C319" s="129" t="s">
        <v>315</v>
      </c>
      <c r="D319" s="125" t="s">
        <v>432</v>
      </c>
      <c r="E319" s="133" t="s">
        <v>319</v>
      </c>
      <c r="F319" s="126">
        <v>6406037.66</v>
      </c>
      <c r="G319" s="127">
        <v>5993844</v>
      </c>
      <c r="H319" s="127">
        <v>3062736</v>
      </c>
      <c r="I319" s="127">
        <v>977820</v>
      </c>
      <c r="J319" s="127"/>
      <c r="K319" s="127">
        <v>1953288</v>
      </c>
      <c r="L319" s="126">
        <v>83694.14</v>
      </c>
      <c r="M319" s="127"/>
      <c r="N319" s="127"/>
      <c r="O319" s="127"/>
      <c r="P319" s="127"/>
      <c r="Q319" s="127">
        <v>83694.14</v>
      </c>
      <c r="R319" s="127"/>
      <c r="S319" s="126">
        <v>328499.52</v>
      </c>
      <c r="T319" s="127"/>
      <c r="U319" s="127"/>
      <c r="V319" s="127">
        <v>328499.52</v>
      </c>
    </row>
    <row r="320" ht="22.8" customHeight="1" spans="1:22">
      <c r="A320" s="129" t="s">
        <v>340</v>
      </c>
      <c r="B320" s="129" t="s">
        <v>326</v>
      </c>
      <c r="C320" s="129" t="s">
        <v>326</v>
      </c>
      <c r="D320" s="125" t="s">
        <v>432</v>
      </c>
      <c r="E320" s="133" t="s">
        <v>342</v>
      </c>
      <c r="F320" s="126">
        <v>836941.44</v>
      </c>
      <c r="G320" s="127"/>
      <c r="H320" s="127"/>
      <c r="I320" s="127"/>
      <c r="J320" s="127"/>
      <c r="K320" s="127"/>
      <c r="L320" s="126">
        <v>836941.44</v>
      </c>
      <c r="M320" s="127">
        <v>836941.44</v>
      </c>
      <c r="N320" s="127"/>
      <c r="O320" s="127"/>
      <c r="P320" s="127"/>
      <c r="Q320" s="127"/>
      <c r="R320" s="127"/>
      <c r="S320" s="126"/>
      <c r="T320" s="127"/>
      <c r="U320" s="127"/>
      <c r="V320" s="127"/>
    </row>
    <row r="321" ht="22.8" customHeight="1" spans="1:22">
      <c r="A321" s="129" t="s">
        <v>343</v>
      </c>
      <c r="B321" s="129" t="s">
        <v>344</v>
      </c>
      <c r="C321" s="129" t="s">
        <v>315</v>
      </c>
      <c r="D321" s="125" t="s">
        <v>432</v>
      </c>
      <c r="E321" s="133" t="s">
        <v>351</v>
      </c>
      <c r="F321" s="126">
        <v>418470.72</v>
      </c>
      <c r="G321" s="127"/>
      <c r="H321" s="127"/>
      <c r="I321" s="127"/>
      <c r="J321" s="127"/>
      <c r="K321" s="127"/>
      <c r="L321" s="126">
        <v>418470.72</v>
      </c>
      <c r="M321" s="127"/>
      <c r="N321" s="127"/>
      <c r="O321" s="127">
        <v>418470.72</v>
      </c>
      <c r="P321" s="127"/>
      <c r="Q321" s="127"/>
      <c r="R321" s="127"/>
      <c r="S321" s="126"/>
      <c r="T321" s="127"/>
      <c r="U321" s="127"/>
      <c r="V321" s="127"/>
    </row>
    <row r="322" ht="22.8" customHeight="1" spans="1:22">
      <c r="A322" s="129" t="s">
        <v>347</v>
      </c>
      <c r="B322" s="129" t="s">
        <v>315</v>
      </c>
      <c r="C322" s="129" t="s">
        <v>312</v>
      </c>
      <c r="D322" s="125" t="s">
        <v>432</v>
      </c>
      <c r="E322" s="133" t="s">
        <v>349</v>
      </c>
      <c r="F322" s="126">
        <v>627706.08</v>
      </c>
      <c r="G322" s="127"/>
      <c r="H322" s="127"/>
      <c r="I322" s="127"/>
      <c r="J322" s="127"/>
      <c r="K322" s="127"/>
      <c r="L322" s="126"/>
      <c r="M322" s="127"/>
      <c r="N322" s="127"/>
      <c r="O322" s="127"/>
      <c r="P322" s="127"/>
      <c r="Q322" s="127"/>
      <c r="R322" s="127">
        <v>627706.08</v>
      </c>
      <c r="S322" s="126"/>
      <c r="T322" s="127"/>
      <c r="U322" s="127"/>
      <c r="V322" s="127"/>
    </row>
    <row r="323" ht="22.8" customHeight="1" spans="1:22">
      <c r="A323" s="120"/>
      <c r="B323" s="120"/>
      <c r="C323" s="120"/>
      <c r="D323" s="124" t="s">
        <v>281</v>
      </c>
      <c r="E323" s="124" t="s">
        <v>282</v>
      </c>
      <c r="F323" s="122">
        <v>4804152.89</v>
      </c>
      <c r="G323" s="122">
        <v>3553020</v>
      </c>
      <c r="H323" s="122">
        <v>1701708</v>
      </c>
      <c r="I323" s="122">
        <v>816180</v>
      </c>
      <c r="J323" s="122"/>
      <c r="K323" s="122">
        <v>1035132</v>
      </c>
      <c r="L323" s="122">
        <v>729922.56</v>
      </c>
      <c r="M323" s="122">
        <v>456201.6</v>
      </c>
      <c r="N323" s="122"/>
      <c r="O323" s="122">
        <v>228100.8</v>
      </c>
      <c r="P323" s="122"/>
      <c r="Q323" s="122">
        <v>45620.16</v>
      </c>
      <c r="R323" s="122">
        <v>342151.2</v>
      </c>
      <c r="S323" s="122">
        <v>179059.13</v>
      </c>
      <c r="T323" s="122"/>
      <c r="U323" s="122"/>
      <c r="V323" s="122">
        <v>179059.13</v>
      </c>
    </row>
    <row r="324" ht="22.8" customHeight="1" spans="1:22">
      <c r="A324" s="129" t="s">
        <v>311</v>
      </c>
      <c r="B324" s="129" t="s">
        <v>315</v>
      </c>
      <c r="C324" s="129" t="s">
        <v>320</v>
      </c>
      <c r="D324" s="125" t="s">
        <v>433</v>
      </c>
      <c r="E324" s="133" t="s">
        <v>322</v>
      </c>
      <c r="F324" s="126">
        <v>3777699.29</v>
      </c>
      <c r="G324" s="127">
        <v>3553020</v>
      </c>
      <c r="H324" s="127">
        <v>1701708</v>
      </c>
      <c r="I324" s="127">
        <v>816180</v>
      </c>
      <c r="J324" s="127"/>
      <c r="K324" s="127">
        <v>1035132</v>
      </c>
      <c r="L324" s="126">
        <v>45620.16</v>
      </c>
      <c r="M324" s="127"/>
      <c r="N324" s="127"/>
      <c r="O324" s="127"/>
      <c r="P324" s="127"/>
      <c r="Q324" s="127">
        <v>45620.16</v>
      </c>
      <c r="R324" s="127"/>
      <c r="S324" s="126">
        <v>179059.13</v>
      </c>
      <c r="T324" s="127"/>
      <c r="U324" s="127"/>
      <c r="V324" s="127">
        <v>179059.13</v>
      </c>
    </row>
    <row r="325" ht="22.8" customHeight="1" spans="1:22">
      <c r="A325" s="129" t="s">
        <v>340</v>
      </c>
      <c r="B325" s="129" t="s">
        <v>326</v>
      </c>
      <c r="C325" s="129" t="s">
        <v>326</v>
      </c>
      <c r="D325" s="125" t="s">
        <v>433</v>
      </c>
      <c r="E325" s="133" t="s">
        <v>342</v>
      </c>
      <c r="F325" s="126">
        <v>456201.6</v>
      </c>
      <c r="G325" s="127"/>
      <c r="H325" s="127"/>
      <c r="I325" s="127"/>
      <c r="J325" s="127"/>
      <c r="K325" s="127"/>
      <c r="L325" s="126">
        <v>456201.6</v>
      </c>
      <c r="M325" s="127">
        <v>456201.6</v>
      </c>
      <c r="N325" s="127"/>
      <c r="O325" s="127"/>
      <c r="P325" s="127"/>
      <c r="Q325" s="127"/>
      <c r="R325" s="127"/>
      <c r="S325" s="126"/>
      <c r="T325" s="127"/>
      <c r="U325" s="127"/>
      <c r="V325" s="127"/>
    </row>
    <row r="326" ht="22.8" customHeight="1" spans="1:22">
      <c r="A326" s="129" t="s">
        <v>343</v>
      </c>
      <c r="B326" s="129" t="s">
        <v>344</v>
      </c>
      <c r="C326" s="129" t="s">
        <v>315</v>
      </c>
      <c r="D326" s="125" t="s">
        <v>433</v>
      </c>
      <c r="E326" s="133" t="s">
        <v>351</v>
      </c>
      <c r="F326" s="126">
        <v>228100.8</v>
      </c>
      <c r="G326" s="127"/>
      <c r="H326" s="127"/>
      <c r="I326" s="127"/>
      <c r="J326" s="127"/>
      <c r="K326" s="127"/>
      <c r="L326" s="126">
        <v>228100.8</v>
      </c>
      <c r="M326" s="127"/>
      <c r="N326" s="127"/>
      <c r="O326" s="127">
        <v>228100.8</v>
      </c>
      <c r="P326" s="127"/>
      <c r="Q326" s="127"/>
      <c r="R326" s="127"/>
      <c r="S326" s="126"/>
      <c r="T326" s="127"/>
      <c r="U326" s="127"/>
      <c r="V326" s="127"/>
    </row>
    <row r="327" ht="22.8" customHeight="1" spans="1:22">
      <c r="A327" s="129" t="s">
        <v>347</v>
      </c>
      <c r="B327" s="129" t="s">
        <v>315</v>
      </c>
      <c r="C327" s="129" t="s">
        <v>312</v>
      </c>
      <c r="D327" s="125" t="s">
        <v>433</v>
      </c>
      <c r="E327" s="133" t="s">
        <v>349</v>
      </c>
      <c r="F327" s="126">
        <v>342151.2</v>
      </c>
      <c r="G327" s="127"/>
      <c r="H327" s="127"/>
      <c r="I327" s="127"/>
      <c r="J327" s="127"/>
      <c r="K327" s="127"/>
      <c r="L327" s="126"/>
      <c r="M327" s="127"/>
      <c r="N327" s="127"/>
      <c r="O327" s="127"/>
      <c r="P327" s="127"/>
      <c r="Q327" s="127"/>
      <c r="R327" s="127">
        <v>342151.2</v>
      </c>
      <c r="S327" s="126"/>
      <c r="T327" s="127"/>
      <c r="U327" s="127"/>
      <c r="V327" s="127"/>
    </row>
    <row r="328" ht="22.8" customHeight="1" spans="1:22">
      <c r="A328" s="120"/>
      <c r="B328" s="120"/>
      <c r="C328" s="120"/>
      <c r="D328" s="124" t="s">
        <v>283</v>
      </c>
      <c r="E328" s="124" t="s">
        <v>284</v>
      </c>
      <c r="F328" s="122">
        <v>7826731.1</v>
      </c>
      <c r="G328" s="122">
        <v>5654808</v>
      </c>
      <c r="H328" s="122">
        <v>2913252</v>
      </c>
      <c r="I328" s="122">
        <v>904740</v>
      </c>
      <c r="J328" s="122"/>
      <c r="K328" s="122">
        <v>1836816</v>
      </c>
      <c r="L328" s="122">
        <v>1267120.13</v>
      </c>
      <c r="M328" s="122">
        <v>791950.08</v>
      </c>
      <c r="N328" s="122"/>
      <c r="O328" s="122">
        <v>395975.04</v>
      </c>
      <c r="P328" s="122"/>
      <c r="Q328" s="122">
        <v>79195.01</v>
      </c>
      <c r="R328" s="122">
        <v>593962.56</v>
      </c>
      <c r="S328" s="122">
        <v>310840.41</v>
      </c>
      <c r="T328" s="122"/>
      <c r="U328" s="122"/>
      <c r="V328" s="122">
        <v>310840.41</v>
      </c>
    </row>
    <row r="329" ht="22.8" customHeight="1" spans="1:22">
      <c r="A329" s="129" t="s">
        <v>311</v>
      </c>
      <c r="B329" s="129" t="s">
        <v>315</v>
      </c>
      <c r="C329" s="129" t="s">
        <v>320</v>
      </c>
      <c r="D329" s="125" t="s">
        <v>434</v>
      </c>
      <c r="E329" s="133" t="s">
        <v>322</v>
      </c>
      <c r="F329" s="126">
        <v>6044843.42</v>
      </c>
      <c r="G329" s="127">
        <v>5654808</v>
      </c>
      <c r="H329" s="127">
        <v>2913252</v>
      </c>
      <c r="I329" s="127">
        <v>904740</v>
      </c>
      <c r="J329" s="127"/>
      <c r="K329" s="127">
        <v>1836816</v>
      </c>
      <c r="L329" s="126">
        <v>79195.01</v>
      </c>
      <c r="M329" s="127"/>
      <c r="N329" s="127"/>
      <c r="O329" s="127"/>
      <c r="P329" s="127"/>
      <c r="Q329" s="127">
        <v>79195.01</v>
      </c>
      <c r="R329" s="127"/>
      <c r="S329" s="126">
        <v>310840.41</v>
      </c>
      <c r="T329" s="127"/>
      <c r="U329" s="127"/>
      <c r="V329" s="127">
        <v>310840.41</v>
      </c>
    </row>
    <row r="330" ht="22.8" customHeight="1" spans="1:22">
      <c r="A330" s="129" t="s">
        <v>340</v>
      </c>
      <c r="B330" s="129" t="s">
        <v>326</v>
      </c>
      <c r="C330" s="129" t="s">
        <v>326</v>
      </c>
      <c r="D330" s="125" t="s">
        <v>434</v>
      </c>
      <c r="E330" s="133" t="s">
        <v>342</v>
      </c>
      <c r="F330" s="126">
        <v>791950.08</v>
      </c>
      <c r="G330" s="127"/>
      <c r="H330" s="127"/>
      <c r="I330" s="127"/>
      <c r="J330" s="127"/>
      <c r="K330" s="127"/>
      <c r="L330" s="126">
        <v>791950.08</v>
      </c>
      <c r="M330" s="127">
        <v>791950.08</v>
      </c>
      <c r="N330" s="127"/>
      <c r="O330" s="127"/>
      <c r="P330" s="127"/>
      <c r="Q330" s="127"/>
      <c r="R330" s="127"/>
      <c r="S330" s="126"/>
      <c r="T330" s="127"/>
      <c r="U330" s="127"/>
      <c r="V330" s="127"/>
    </row>
    <row r="331" ht="22.8" customHeight="1" spans="1:22">
      <c r="A331" s="129" t="s">
        <v>343</v>
      </c>
      <c r="B331" s="129" t="s">
        <v>344</v>
      </c>
      <c r="C331" s="129" t="s">
        <v>315</v>
      </c>
      <c r="D331" s="125" t="s">
        <v>434</v>
      </c>
      <c r="E331" s="133" t="s">
        <v>351</v>
      </c>
      <c r="F331" s="126">
        <v>395975.04</v>
      </c>
      <c r="G331" s="127"/>
      <c r="H331" s="127"/>
      <c r="I331" s="127"/>
      <c r="J331" s="127"/>
      <c r="K331" s="127"/>
      <c r="L331" s="126">
        <v>395975.04</v>
      </c>
      <c r="M331" s="127"/>
      <c r="N331" s="127"/>
      <c r="O331" s="127">
        <v>395975.04</v>
      </c>
      <c r="P331" s="127"/>
      <c r="Q331" s="127"/>
      <c r="R331" s="127"/>
      <c r="S331" s="126"/>
      <c r="T331" s="127"/>
      <c r="U331" s="127"/>
      <c r="V331" s="127"/>
    </row>
    <row r="332" ht="22.8" customHeight="1" spans="1:22">
      <c r="A332" s="129" t="s">
        <v>347</v>
      </c>
      <c r="B332" s="129" t="s">
        <v>315</v>
      </c>
      <c r="C332" s="129" t="s">
        <v>312</v>
      </c>
      <c r="D332" s="125" t="s">
        <v>434</v>
      </c>
      <c r="E332" s="133" t="s">
        <v>349</v>
      </c>
      <c r="F332" s="126">
        <v>593962.56</v>
      </c>
      <c r="G332" s="127"/>
      <c r="H332" s="127"/>
      <c r="I332" s="127"/>
      <c r="J332" s="127"/>
      <c r="K332" s="127"/>
      <c r="L332" s="126"/>
      <c r="M332" s="127"/>
      <c r="N332" s="127"/>
      <c r="O332" s="127"/>
      <c r="P332" s="127"/>
      <c r="Q332" s="127"/>
      <c r="R332" s="127">
        <v>593962.56</v>
      </c>
      <c r="S332" s="126"/>
      <c r="T332" s="127"/>
      <c r="U332" s="127"/>
      <c r="V332" s="127"/>
    </row>
    <row r="333" ht="22.8" customHeight="1" spans="1:22">
      <c r="A333" s="120"/>
      <c r="B333" s="120"/>
      <c r="C333" s="120"/>
      <c r="D333" s="124" t="s">
        <v>285</v>
      </c>
      <c r="E333" s="124" t="s">
        <v>286</v>
      </c>
      <c r="F333" s="122">
        <v>3738275.82</v>
      </c>
      <c r="G333" s="122">
        <v>2758632</v>
      </c>
      <c r="H333" s="122">
        <v>1341672</v>
      </c>
      <c r="I333" s="122">
        <v>615300</v>
      </c>
      <c r="J333" s="122"/>
      <c r="K333" s="122">
        <v>801660</v>
      </c>
      <c r="L333" s="122">
        <v>571533.31</v>
      </c>
      <c r="M333" s="122">
        <v>357208.32</v>
      </c>
      <c r="N333" s="122"/>
      <c r="O333" s="122">
        <v>178604.16</v>
      </c>
      <c r="P333" s="122"/>
      <c r="Q333" s="122">
        <v>35720.83</v>
      </c>
      <c r="R333" s="122">
        <v>267906.24</v>
      </c>
      <c r="S333" s="122">
        <v>140204.27</v>
      </c>
      <c r="T333" s="122"/>
      <c r="U333" s="122"/>
      <c r="V333" s="122">
        <v>140204.27</v>
      </c>
    </row>
    <row r="334" ht="22.8" customHeight="1" spans="1:22">
      <c r="A334" s="129" t="s">
        <v>311</v>
      </c>
      <c r="B334" s="129" t="s">
        <v>315</v>
      </c>
      <c r="C334" s="129" t="s">
        <v>315</v>
      </c>
      <c r="D334" s="125" t="s">
        <v>435</v>
      </c>
      <c r="E334" s="133" t="s">
        <v>319</v>
      </c>
      <c r="F334" s="126">
        <v>2934557.1</v>
      </c>
      <c r="G334" s="127">
        <v>2758632</v>
      </c>
      <c r="H334" s="127">
        <v>1341672</v>
      </c>
      <c r="I334" s="127">
        <v>615300</v>
      </c>
      <c r="J334" s="127"/>
      <c r="K334" s="127">
        <v>801660</v>
      </c>
      <c r="L334" s="126">
        <v>35720.83</v>
      </c>
      <c r="M334" s="127"/>
      <c r="N334" s="127"/>
      <c r="O334" s="127"/>
      <c r="P334" s="127"/>
      <c r="Q334" s="127">
        <v>35720.83</v>
      </c>
      <c r="R334" s="127"/>
      <c r="S334" s="126">
        <v>140204.27</v>
      </c>
      <c r="T334" s="127"/>
      <c r="U334" s="127"/>
      <c r="V334" s="127">
        <v>140204.27</v>
      </c>
    </row>
    <row r="335" ht="22.8" customHeight="1" spans="1:22">
      <c r="A335" s="129" t="s">
        <v>340</v>
      </c>
      <c r="B335" s="129" t="s">
        <v>326</v>
      </c>
      <c r="C335" s="129" t="s">
        <v>326</v>
      </c>
      <c r="D335" s="125" t="s">
        <v>435</v>
      </c>
      <c r="E335" s="133" t="s">
        <v>342</v>
      </c>
      <c r="F335" s="126">
        <v>357208.32</v>
      </c>
      <c r="G335" s="127"/>
      <c r="H335" s="127"/>
      <c r="I335" s="127"/>
      <c r="J335" s="127"/>
      <c r="K335" s="127"/>
      <c r="L335" s="126">
        <v>357208.32</v>
      </c>
      <c r="M335" s="127">
        <v>357208.32</v>
      </c>
      <c r="N335" s="127"/>
      <c r="O335" s="127"/>
      <c r="P335" s="127"/>
      <c r="Q335" s="127"/>
      <c r="R335" s="127"/>
      <c r="S335" s="126"/>
      <c r="T335" s="127"/>
      <c r="U335" s="127"/>
      <c r="V335" s="127"/>
    </row>
    <row r="336" ht="22.8" customHeight="1" spans="1:22">
      <c r="A336" s="129" t="s">
        <v>343</v>
      </c>
      <c r="B336" s="129" t="s">
        <v>344</v>
      </c>
      <c r="C336" s="129" t="s">
        <v>315</v>
      </c>
      <c r="D336" s="125" t="s">
        <v>435</v>
      </c>
      <c r="E336" s="133" t="s">
        <v>351</v>
      </c>
      <c r="F336" s="126">
        <v>178604.16</v>
      </c>
      <c r="G336" s="127"/>
      <c r="H336" s="127"/>
      <c r="I336" s="127"/>
      <c r="J336" s="127"/>
      <c r="K336" s="127"/>
      <c r="L336" s="126">
        <v>178604.16</v>
      </c>
      <c r="M336" s="127"/>
      <c r="N336" s="127"/>
      <c r="O336" s="127">
        <v>178604.16</v>
      </c>
      <c r="P336" s="127"/>
      <c r="Q336" s="127"/>
      <c r="R336" s="127"/>
      <c r="S336" s="126"/>
      <c r="T336" s="127"/>
      <c r="U336" s="127"/>
      <c r="V336" s="127"/>
    </row>
    <row r="337" ht="22.8" customHeight="1" spans="1:22">
      <c r="A337" s="129" t="s">
        <v>347</v>
      </c>
      <c r="B337" s="129" t="s">
        <v>315</v>
      </c>
      <c r="C337" s="129" t="s">
        <v>312</v>
      </c>
      <c r="D337" s="125" t="s">
        <v>435</v>
      </c>
      <c r="E337" s="133" t="s">
        <v>349</v>
      </c>
      <c r="F337" s="126">
        <v>267906.24</v>
      </c>
      <c r="G337" s="127"/>
      <c r="H337" s="127"/>
      <c r="I337" s="127"/>
      <c r="J337" s="127"/>
      <c r="K337" s="127"/>
      <c r="L337" s="126"/>
      <c r="M337" s="127"/>
      <c r="N337" s="127"/>
      <c r="O337" s="127"/>
      <c r="P337" s="127"/>
      <c r="Q337" s="127"/>
      <c r="R337" s="127">
        <v>267906.24</v>
      </c>
      <c r="S337" s="126"/>
      <c r="T337" s="127"/>
      <c r="U337" s="127"/>
      <c r="V337" s="127"/>
    </row>
    <row r="338" ht="22.8" customHeight="1" spans="1:22">
      <c r="A338" s="120"/>
      <c r="B338" s="120"/>
      <c r="C338" s="120"/>
      <c r="D338" s="124" t="s">
        <v>287</v>
      </c>
      <c r="E338" s="124" t="s">
        <v>288</v>
      </c>
      <c r="F338" s="122">
        <v>9747664.07</v>
      </c>
      <c r="G338" s="122">
        <v>7101084</v>
      </c>
      <c r="H338" s="122">
        <v>3578172</v>
      </c>
      <c r="I338" s="122">
        <v>1311300</v>
      </c>
      <c r="J338" s="122"/>
      <c r="K338" s="122">
        <v>2211612</v>
      </c>
      <c r="L338" s="122">
        <v>1544039.42</v>
      </c>
      <c r="M338" s="122">
        <v>965024.64</v>
      </c>
      <c r="N338" s="122"/>
      <c r="O338" s="122">
        <v>482512.32</v>
      </c>
      <c r="P338" s="122"/>
      <c r="Q338" s="122">
        <v>96502.46</v>
      </c>
      <c r="R338" s="122">
        <v>723768.48</v>
      </c>
      <c r="S338" s="122">
        <v>378772.17</v>
      </c>
      <c r="T338" s="122"/>
      <c r="U338" s="122"/>
      <c r="V338" s="122">
        <v>378772.17</v>
      </c>
    </row>
    <row r="339" ht="22.8" customHeight="1" spans="1:22">
      <c r="A339" s="129" t="s">
        <v>311</v>
      </c>
      <c r="B339" s="129" t="s">
        <v>315</v>
      </c>
      <c r="C339" s="129" t="s">
        <v>320</v>
      </c>
      <c r="D339" s="125" t="s">
        <v>436</v>
      </c>
      <c r="E339" s="133" t="s">
        <v>322</v>
      </c>
      <c r="F339" s="126">
        <v>7576358.63</v>
      </c>
      <c r="G339" s="127">
        <v>7101084</v>
      </c>
      <c r="H339" s="127">
        <v>3578172</v>
      </c>
      <c r="I339" s="127">
        <v>1311300</v>
      </c>
      <c r="J339" s="127"/>
      <c r="K339" s="127">
        <v>2211612</v>
      </c>
      <c r="L339" s="126">
        <v>96502.46</v>
      </c>
      <c r="M339" s="127"/>
      <c r="N339" s="127"/>
      <c r="O339" s="127"/>
      <c r="P339" s="127"/>
      <c r="Q339" s="127">
        <v>96502.46</v>
      </c>
      <c r="R339" s="127"/>
      <c r="S339" s="126">
        <v>378772.17</v>
      </c>
      <c r="T339" s="127"/>
      <c r="U339" s="127"/>
      <c r="V339" s="127">
        <v>378772.17</v>
      </c>
    </row>
    <row r="340" ht="22.8" customHeight="1" spans="1:22">
      <c r="A340" s="129" t="s">
        <v>340</v>
      </c>
      <c r="B340" s="129" t="s">
        <v>326</v>
      </c>
      <c r="C340" s="129" t="s">
        <v>326</v>
      </c>
      <c r="D340" s="125" t="s">
        <v>436</v>
      </c>
      <c r="E340" s="133" t="s">
        <v>342</v>
      </c>
      <c r="F340" s="126">
        <v>965024.64</v>
      </c>
      <c r="G340" s="127"/>
      <c r="H340" s="127"/>
      <c r="I340" s="127"/>
      <c r="J340" s="127"/>
      <c r="K340" s="127"/>
      <c r="L340" s="126">
        <v>965024.64</v>
      </c>
      <c r="M340" s="127">
        <v>965024.64</v>
      </c>
      <c r="N340" s="127"/>
      <c r="O340" s="127"/>
      <c r="P340" s="127"/>
      <c r="Q340" s="127"/>
      <c r="R340" s="127"/>
      <c r="S340" s="126"/>
      <c r="T340" s="127"/>
      <c r="U340" s="127"/>
      <c r="V340" s="127"/>
    </row>
    <row r="341" ht="22.8" customHeight="1" spans="1:22">
      <c r="A341" s="129" t="s">
        <v>343</v>
      </c>
      <c r="B341" s="129" t="s">
        <v>344</v>
      </c>
      <c r="C341" s="129" t="s">
        <v>315</v>
      </c>
      <c r="D341" s="125" t="s">
        <v>436</v>
      </c>
      <c r="E341" s="133" t="s">
        <v>351</v>
      </c>
      <c r="F341" s="126">
        <v>482512.32</v>
      </c>
      <c r="G341" s="127"/>
      <c r="H341" s="127"/>
      <c r="I341" s="127"/>
      <c r="J341" s="127"/>
      <c r="K341" s="127"/>
      <c r="L341" s="126">
        <v>482512.32</v>
      </c>
      <c r="M341" s="127"/>
      <c r="N341" s="127"/>
      <c r="O341" s="127">
        <v>482512.32</v>
      </c>
      <c r="P341" s="127"/>
      <c r="Q341" s="127"/>
      <c r="R341" s="127"/>
      <c r="S341" s="126"/>
      <c r="T341" s="127"/>
      <c r="U341" s="127"/>
      <c r="V341" s="127"/>
    </row>
    <row r="342" ht="22.8" customHeight="1" spans="1:22">
      <c r="A342" s="129" t="s">
        <v>347</v>
      </c>
      <c r="B342" s="129" t="s">
        <v>315</v>
      </c>
      <c r="C342" s="129" t="s">
        <v>312</v>
      </c>
      <c r="D342" s="125" t="s">
        <v>436</v>
      </c>
      <c r="E342" s="133" t="s">
        <v>349</v>
      </c>
      <c r="F342" s="126">
        <v>723768.48</v>
      </c>
      <c r="G342" s="127"/>
      <c r="H342" s="127"/>
      <c r="I342" s="127"/>
      <c r="J342" s="127"/>
      <c r="K342" s="127"/>
      <c r="L342" s="126"/>
      <c r="M342" s="127"/>
      <c r="N342" s="127"/>
      <c r="O342" s="127"/>
      <c r="P342" s="127"/>
      <c r="Q342" s="127"/>
      <c r="R342" s="127">
        <v>723768.48</v>
      </c>
      <c r="S342" s="126"/>
      <c r="T342" s="127"/>
      <c r="U342" s="127"/>
      <c r="V342" s="127"/>
    </row>
    <row r="343" ht="22.8" customHeight="1" spans="1:22">
      <c r="A343" s="120"/>
      <c r="B343" s="120"/>
      <c r="C343" s="120"/>
      <c r="D343" s="124" t="s">
        <v>289</v>
      </c>
      <c r="E343" s="124" t="s">
        <v>290</v>
      </c>
      <c r="F343" s="122">
        <v>12206295.76</v>
      </c>
      <c r="G343" s="122">
        <v>8483664</v>
      </c>
      <c r="H343" s="122">
        <v>5009460</v>
      </c>
      <c r="I343" s="122"/>
      <c r="J343" s="122"/>
      <c r="K343" s="122">
        <v>3474204</v>
      </c>
      <c r="L343" s="122">
        <v>2171817.98</v>
      </c>
      <c r="M343" s="122">
        <v>1357386.24</v>
      </c>
      <c r="N343" s="122"/>
      <c r="O343" s="122">
        <v>678693.12</v>
      </c>
      <c r="P343" s="122"/>
      <c r="Q343" s="122">
        <v>135738.62</v>
      </c>
      <c r="R343" s="122">
        <v>1018039.68</v>
      </c>
      <c r="S343" s="122">
        <v>532774.1</v>
      </c>
      <c r="T343" s="122"/>
      <c r="U343" s="122"/>
      <c r="V343" s="122">
        <v>532774.1</v>
      </c>
    </row>
    <row r="344" ht="22.8" customHeight="1" spans="1:22">
      <c r="A344" s="129" t="s">
        <v>311</v>
      </c>
      <c r="B344" s="129" t="s">
        <v>315</v>
      </c>
      <c r="C344" s="129" t="s">
        <v>315</v>
      </c>
      <c r="D344" s="125" t="s">
        <v>437</v>
      </c>
      <c r="E344" s="133" t="s">
        <v>319</v>
      </c>
      <c r="F344" s="126">
        <v>9152176.72</v>
      </c>
      <c r="G344" s="127">
        <v>8483664</v>
      </c>
      <c r="H344" s="127">
        <v>5009460</v>
      </c>
      <c r="I344" s="127"/>
      <c r="J344" s="127"/>
      <c r="K344" s="127">
        <v>3474204</v>
      </c>
      <c r="L344" s="126">
        <v>135738.62</v>
      </c>
      <c r="M344" s="127"/>
      <c r="N344" s="127"/>
      <c r="O344" s="127"/>
      <c r="P344" s="127"/>
      <c r="Q344" s="127">
        <v>135738.62</v>
      </c>
      <c r="R344" s="127"/>
      <c r="S344" s="126">
        <v>532774.1</v>
      </c>
      <c r="T344" s="127"/>
      <c r="U344" s="127"/>
      <c r="V344" s="127">
        <v>532774.1</v>
      </c>
    </row>
    <row r="345" ht="22.8" customHeight="1" spans="1:22">
      <c r="A345" s="129" t="s">
        <v>340</v>
      </c>
      <c r="B345" s="129" t="s">
        <v>326</v>
      </c>
      <c r="C345" s="129" t="s">
        <v>326</v>
      </c>
      <c r="D345" s="125" t="s">
        <v>437</v>
      </c>
      <c r="E345" s="133" t="s">
        <v>342</v>
      </c>
      <c r="F345" s="126">
        <v>1357386.24</v>
      </c>
      <c r="G345" s="127"/>
      <c r="H345" s="127"/>
      <c r="I345" s="127"/>
      <c r="J345" s="127"/>
      <c r="K345" s="127"/>
      <c r="L345" s="126">
        <v>1357386.24</v>
      </c>
      <c r="M345" s="127">
        <v>1357386.24</v>
      </c>
      <c r="N345" s="127"/>
      <c r="O345" s="127"/>
      <c r="P345" s="127"/>
      <c r="Q345" s="127"/>
      <c r="R345" s="127"/>
      <c r="S345" s="126"/>
      <c r="T345" s="127"/>
      <c r="U345" s="127"/>
      <c r="V345" s="127"/>
    </row>
    <row r="346" ht="22.8" customHeight="1" spans="1:22">
      <c r="A346" s="129" t="s">
        <v>343</v>
      </c>
      <c r="B346" s="129" t="s">
        <v>344</v>
      </c>
      <c r="C346" s="129" t="s">
        <v>315</v>
      </c>
      <c r="D346" s="125" t="s">
        <v>437</v>
      </c>
      <c r="E346" s="133" t="s">
        <v>351</v>
      </c>
      <c r="F346" s="126">
        <v>678693.12</v>
      </c>
      <c r="G346" s="127"/>
      <c r="H346" s="127"/>
      <c r="I346" s="127"/>
      <c r="J346" s="127"/>
      <c r="K346" s="127"/>
      <c r="L346" s="126">
        <v>678693.12</v>
      </c>
      <c r="M346" s="127"/>
      <c r="N346" s="127"/>
      <c r="O346" s="127">
        <v>678693.12</v>
      </c>
      <c r="P346" s="127"/>
      <c r="Q346" s="127"/>
      <c r="R346" s="127"/>
      <c r="S346" s="126"/>
      <c r="T346" s="127"/>
      <c r="U346" s="127"/>
      <c r="V346" s="127"/>
    </row>
    <row r="347" ht="22.8" customHeight="1" spans="1:22">
      <c r="A347" s="129" t="s">
        <v>347</v>
      </c>
      <c r="B347" s="129" t="s">
        <v>315</v>
      </c>
      <c r="C347" s="129" t="s">
        <v>312</v>
      </c>
      <c r="D347" s="125" t="s">
        <v>437</v>
      </c>
      <c r="E347" s="133" t="s">
        <v>349</v>
      </c>
      <c r="F347" s="126">
        <v>1018039.68</v>
      </c>
      <c r="G347" s="127"/>
      <c r="H347" s="127"/>
      <c r="I347" s="127"/>
      <c r="J347" s="127"/>
      <c r="K347" s="127"/>
      <c r="L347" s="126"/>
      <c r="M347" s="127"/>
      <c r="N347" s="127"/>
      <c r="O347" s="127"/>
      <c r="P347" s="127"/>
      <c r="Q347" s="127"/>
      <c r="R347" s="127">
        <v>1018039.68</v>
      </c>
      <c r="S347" s="126"/>
      <c r="T347" s="127"/>
      <c r="U347" s="127"/>
      <c r="V347" s="127"/>
    </row>
    <row r="348" ht="22.8" customHeight="1" spans="1:22">
      <c r="A348" s="120"/>
      <c r="B348" s="120"/>
      <c r="C348" s="120"/>
      <c r="D348" s="124" t="s">
        <v>291</v>
      </c>
      <c r="E348" s="124" t="s">
        <v>292</v>
      </c>
      <c r="F348" s="122">
        <v>2534481.54</v>
      </c>
      <c r="G348" s="122">
        <v>1887492</v>
      </c>
      <c r="H348" s="122">
        <v>849948</v>
      </c>
      <c r="I348" s="122">
        <v>475440</v>
      </c>
      <c r="J348" s="122"/>
      <c r="K348" s="122">
        <v>562104</v>
      </c>
      <c r="L348" s="122">
        <v>377459.71</v>
      </c>
      <c r="M348" s="122">
        <v>235912.32</v>
      </c>
      <c r="N348" s="122"/>
      <c r="O348" s="122">
        <v>117956.16</v>
      </c>
      <c r="P348" s="122"/>
      <c r="Q348" s="122">
        <v>23591.23</v>
      </c>
      <c r="R348" s="122">
        <v>176934.24</v>
      </c>
      <c r="S348" s="122">
        <v>92595.59</v>
      </c>
      <c r="T348" s="122"/>
      <c r="U348" s="122"/>
      <c r="V348" s="122">
        <v>92595.59</v>
      </c>
    </row>
    <row r="349" ht="22.8" customHeight="1" spans="1:22">
      <c r="A349" s="129" t="s">
        <v>311</v>
      </c>
      <c r="B349" s="129" t="s">
        <v>315</v>
      </c>
      <c r="C349" s="129" t="s">
        <v>315</v>
      </c>
      <c r="D349" s="125" t="s">
        <v>438</v>
      </c>
      <c r="E349" s="133" t="s">
        <v>319</v>
      </c>
      <c r="F349" s="126">
        <v>2003678.82</v>
      </c>
      <c r="G349" s="127">
        <v>1887492</v>
      </c>
      <c r="H349" s="127">
        <v>849948</v>
      </c>
      <c r="I349" s="127">
        <v>475440</v>
      </c>
      <c r="J349" s="127"/>
      <c r="K349" s="127">
        <v>562104</v>
      </c>
      <c r="L349" s="126">
        <v>23591.23</v>
      </c>
      <c r="M349" s="127"/>
      <c r="N349" s="127"/>
      <c r="O349" s="127"/>
      <c r="P349" s="127"/>
      <c r="Q349" s="127">
        <v>23591.23</v>
      </c>
      <c r="R349" s="127"/>
      <c r="S349" s="126">
        <v>92595.59</v>
      </c>
      <c r="T349" s="127"/>
      <c r="U349" s="127"/>
      <c r="V349" s="127">
        <v>92595.59</v>
      </c>
    </row>
    <row r="350" ht="22.8" customHeight="1" spans="1:22">
      <c r="A350" s="129" t="s">
        <v>340</v>
      </c>
      <c r="B350" s="129" t="s">
        <v>326</v>
      </c>
      <c r="C350" s="129" t="s">
        <v>326</v>
      </c>
      <c r="D350" s="125" t="s">
        <v>438</v>
      </c>
      <c r="E350" s="133" t="s">
        <v>342</v>
      </c>
      <c r="F350" s="126">
        <v>235912.32</v>
      </c>
      <c r="G350" s="127"/>
      <c r="H350" s="127"/>
      <c r="I350" s="127"/>
      <c r="J350" s="127"/>
      <c r="K350" s="127"/>
      <c r="L350" s="126">
        <v>235912.32</v>
      </c>
      <c r="M350" s="127">
        <v>235912.32</v>
      </c>
      <c r="N350" s="127"/>
      <c r="O350" s="127"/>
      <c r="P350" s="127"/>
      <c r="Q350" s="127"/>
      <c r="R350" s="127"/>
      <c r="S350" s="126"/>
      <c r="T350" s="127"/>
      <c r="U350" s="127"/>
      <c r="V350" s="127"/>
    </row>
    <row r="351" ht="22.8" customHeight="1" spans="1:22">
      <c r="A351" s="129" t="s">
        <v>343</v>
      </c>
      <c r="B351" s="129" t="s">
        <v>344</v>
      </c>
      <c r="C351" s="129" t="s">
        <v>315</v>
      </c>
      <c r="D351" s="125" t="s">
        <v>438</v>
      </c>
      <c r="E351" s="133" t="s">
        <v>351</v>
      </c>
      <c r="F351" s="126">
        <v>117956.16</v>
      </c>
      <c r="G351" s="127"/>
      <c r="H351" s="127"/>
      <c r="I351" s="127"/>
      <c r="J351" s="127"/>
      <c r="K351" s="127"/>
      <c r="L351" s="126">
        <v>117956.16</v>
      </c>
      <c r="M351" s="127"/>
      <c r="N351" s="127"/>
      <c r="O351" s="127">
        <v>117956.16</v>
      </c>
      <c r="P351" s="127"/>
      <c r="Q351" s="127"/>
      <c r="R351" s="127"/>
      <c r="S351" s="126"/>
      <c r="T351" s="127"/>
      <c r="U351" s="127"/>
      <c r="V351" s="127"/>
    </row>
    <row r="352" ht="22.8" customHeight="1" spans="1:22">
      <c r="A352" s="129" t="s">
        <v>347</v>
      </c>
      <c r="B352" s="129" t="s">
        <v>315</v>
      </c>
      <c r="C352" s="129" t="s">
        <v>312</v>
      </c>
      <c r="D352" s="125" t="s">
        <v>438</v>
      </c>
      <c r="E352" s="133" t="s">
        <v>349</v>
      </c>
      <c r="F352" s="126">
        <v>176934.24</v>
      </c>
      <c r="G352" s="127"/>
      <c r="H352" s="127"/>
      <c r="I352" s="127"/>
      <c r="J352" s="127"/>
      <c r="K352" s="127"/>
      <c r="L352" s="126"/>
      <c r="M352" s="127"/>
      <c r="N352" s="127"/>
      <c r="O352" s="127"/>
      <c r="P352" s="127"/>
      <c r="Q352" s="127"/>
      <c r="R352" s="127">
        <v>176934.24</v>
      </c>
      <c r="S352" s="126"/>
      <c r="T352" s="127"/>
      <c r="U352" s="127"/>
      <c r="V352" s="127"/>
    </row>
    <row r="353" ht="22.8" customHeight="1" spans="1:22">
      <c r="A353" s="120"/>
      <c r="B353" s="120"/>
      <c r="C353" s="120"/>
      <c r="D353" s="124" t="s">
        <v>293</v>
      </c>
      <c r="E353" s="124" t="s">
        <v>294</v>
      </c>
      <c r="F353" s="122">
        <v>2971354.98</v>
      </c>
      <c r="G353" s="122">
        <v>2208696</v>
      </c>
      <c r="H353" s="122">
        <v>1023276</v>
      </c>
      <c r="I353" s="122">
        <v>540240</v>
      </c>
      <c r="J353" s="122"/>
      <c r="K353" s="122">
        <v>645180</v>
      </c>
      <c r="L353" s="122">
        <v>444942.34</v>
      </c>
      <c r="M353" s="122">
        <v>278088.96</v>
      </c>
      <c r="N353" s="122"/>
      <c r="O353" s="122">
        <v>139044.48</v>
      </c>
      <c r="P353" s="122"/>
      <c r="Q353" s="122">
        <v>27808.9</v>
      </c>
      <c r="R353" s="122">
        <v>208566.72</v>
      </c>
      <c r="S353" s="122">
        <v>109149.92</v>
      </c>
      <c r="T353" s="122"/>
      <c r="U353" s="122"/>
      <c r="V353" s="122">
        <v>109149.92</v>
      </c>
    </row>
    <row r="354" ht="22.8" customHeight="1" spans="1:22">
      <c r="A354" s="129" t="s">
        <v>311</v>
      </c>
      <c r="B354" s="129" t="s">
        <v>315</v>
      </c>
      <c r="C354" s="129" t="s">
        <v>315</v>
      </c>
      <c r="D354" s="125" t="s">
        <v>439</v>
      </c>
      <c r="E354" s="133" t="s">
        <v>319</v>
      </c>
      <c r="F354" s="126">
        <v>2345654.82</v>
      </c>
      <c r="G354" s="127">
        <v>2208696</v>
      </c>
      <c r="H354" s="127">
        <v>1023276</v>
      </c>
      <c r="I354" s="127">
        <v>540240</v>
      </c>
      <c r="J354" s="127"/>
      <c r="K354" s="127">
        <v>645180</v>
      </c>
      <c r="L354" s="126">
        <v>27808.9</v>
      </c>
      <c r="M354" s="127"/>
      <c r="N354" s="127"/>
      <c r="O354" s="127"/>
      <c r="P354" s="127"/>
      <c r="Q354" s="127">
        <v>27808.9</v>
      </c>
      <c r="R354" s="127"/>
      <c r="S354" s="126">
        <v>109149.92</v>
      </c>
      <c r="T354" s="127"/>
      <c r="U354" s="127"/>
      <c r="V354" s="127">
        <v>109149.92</v>
      </c>
    </row>
    <row r="355" ht="22.8" customHeight="1" spans="1:22">
      <c r="A355" s="129" t="s">
        <v>340</v>
      </c>
      <c r="B355" s="129" t="s">
        <v>326</v>
      </c>
      <c r="C355" s="129" t="s">
        <v>326</v>
      </c>
      <c r="D355" s="125" t="s">
        <v>439</v>
      </c>
      <c r="E355" s="133" t="s">
        <v>342</v>
      </c>
      <c r="F355" s="126">
        <v>278088.96</v>
      </c>
      <c r="G355" s="127"/>
      <c r="H355" s="127"/>
      <c r="I355" s="127"/>
      <c r="J355" s="127"/>
      <c r="K355" s="127"/>
      <c r="L355" s="126">
        <v>278088.96</v>
      </c>
      <c r="M355" s="127">
        <v>278088.96</v>
      </c>
      <c r="N355" s="127"/>
      <c r="O355" s="127"/>
      <c r="P355" s="127"/>
      <c r="Q355" s="127"/>
      <c r="R355" s="127"/>
      <c r="S355" s="126"/>
      <c r="T355" s="127"/>
      <c r="U355" s="127"/>
      <c r="V355" s="127"/>
    </row>
    <row r="356" ht="22.8" customHeight="1" spans="1:22">
      <c r="A356" s="129" t="s">
        <v>343</v>
      </c>
      <c r="B356" s="129" t="s">
        <v>344</v>
      </c>
      <c r="C356" s="129" t="s">
        <v>315</v>
      </c>
      <c r="D356" s="125" t="s">
        <v>439</v>
      </c>
      <c r="E356" s="133" t="s">
        <v>351</v>
      </c>
      <c r="F356" s="126">
        <v>139044.48</v>
      </c>
      <c r="G356" s="127"/>
      <c r="H356" s="127"/>
      <c r="I356" s="127"/>
      <c r="J356" s="127"/>
      <c r="K356" s="127"/>
      <c r="L356" s="126">
        <v>139044.48</v>
      </c>
      <c r="M356" s="127"/>
      <c r="N356" s="127"/>
      <c r="O356" s="127">
        <v>139044.48</v>
      </c>
      <c r="P356" s="127"/>
      <c r="Q356" s="127"/>
      <c r="R356" s="127"/>
      <c r="S356" s="126"/>
      <c r="T356" s="127"/>
      <c r="U356" s="127"/>
      <c r="V356" s="127"/>
    </row>
    <row r="357" ht="22.8" customHeight="1" spans="1:22">
      <c r="A357" s="129" t="s">
        <v>347</v>
      </c>
      <c r="B357" s="129" t="s">
        <v>315</v>
      </c>
      <c r="C357" s="129" t="s">
        <v>312</v>
      </c>
      <c r="D357" s="125" t="s">
        <v>439</v>
      </c>
      <c r="E357" s="133" t="s">
        <v>349</v>
      </c>
      <c r="F357" s="126">
        <v>208566.72</v>
      </c>
      <c r="G357" s="127"/>
      <c r="H357" s="127"/>
      <c r="I357" s="127"/>
      <c r="J357" s="127"/>
      <c r="K357" s="127"/>
      <c r="L357" s="126"/>
      <c r="M357" s="127"/>
      <c r="N357" s="127"/>
      <c r="O357" s="127"/>
      <c r="P357" s="127"/>
      <c r="Q357" s="127"/>
      <c r="R357" s="127">
        <v>208566.72</v>
      </c>
      <c r="S357" s="126"/>
      <c r="T357" s="127"/>
      <c r="U357" s="127"/>
      <c r="V357" s="127"/>
    </row>
    <row r="358" ht="22.8" customHeight="1" spans="1:22">
      <c r="A358" s="120"/>
      <c r="B358" s="120"/>
      <c r="C358" s="120"/>
      <c r="D358" s="124" t="s">
        <v>295</v>
      </c>
      <c r="E358" s="124" t="s">
        <v>296</v>
      </c>
      <c r="F358" s="122">
        <v>2646713.42</v>
      </c>
      <c r="G358" s="122">
        <v>1968204</v>
      </c>
      <c r="H358" s="122">
        <v>917496</v>
      </c>
      <c r="I358" s="122">
        <v>482580</v>
      </c>
      <c r="J358" s="122"/>
      <c r="K358" s="122">
        <v>568128</v>
      </c>
      <c r="L358" s="122">
        <v>395848.7</v>
      </c>
      <c r="M358" s="122">
        <v>247405.44</v>
      </c>
      <c r="N358" s="122"/>
      <c r="O358" s="122">
        <v>123702.72</v>
      </c>
      <c r="P358" s="122"/>
      <c r="Q358" s="122">
        <v>24740.54</v>
      </c>
      <c r="R358" s="122">
        <v>185554.08</v>
      </c>
      <c r="S358" s="122">
        <v>97106.64</v>
      </c>
      <c r="T358" s="122"/>
      <c r="U358" s="122"/>
      <c r="V358" s="122">
        <v>97106.64</v>
      </c>
    </row>
    <row r="359" ht="22.8" customHeight="1" spans="1:22">
      <c r="A359" s="129" t="s">
        <v>311</v>
      </c>
      <c r="B359" s="129" t="s">
        <v>315</v>
      </c>
      <c r="C359" s="129" t="s">
        <v>315</v>
      </c>
      <c r="D359" s="125" t="s">
        <v>440</v>
      </c>
      <c r="E359" s="133" t="s">
        <v>319</v>
      </c>
      <c r="F359" s="126">
        <v>2090051.18</v>
      </c>
      <c r="G359" s="127">
        <v>1968204</v>
      </c>
      <c r="H359" s="127">
        <v>917496</v>
      </c>
      <c r="I359" s="127">
        <v>482580</v>
      </c>
      <c r="J359" s="127"/>
      <c r="K359" s="127">
        <v>568128</v>
      </c>
      <c r="L359" s="126">
        <v>24740.54</v>
      </c>
      <c r="M359" s="127"/>
      <c r="N359" s="127"/>
      <c r="O359" s="127"/>
      <c r="P359" s="127"/>
      <c r="Q359" s="127">
        <v>24740.54</v>
      </c>
      <c r="R359" s="127"/>
      <c r="S359" s="126">
        <v>97106.64</v>
      </c>
      <c r="T359" s="127"/>
      <c r="U359" s="127"/>
      <c r="V359" s="127">
        <v>97106.64</v>
      </c>
    </row>
    <row r="360" ht="22.8" customHeight="1" spans="1:22">
      <c r="A360" s="129" t="s">
        <v>340</v>
      </c>
      <c r="B360" s="129" t="s">
        <v>326</v>
      </c>
      <c r="C360" s="129" t="s">
        <v>326</v>
      </c>
      <c r="D360" s="125" t="s">
        <v>440</v>
      </c>
      <c r="E360" s="133" t="s">
        <v>342</v>
      </c>
      <c r="F360" s="126">
        <v>247405.44</v>
      </c>
      <c r="G360" s="127"/>
      <c r="H360" s="127"/>
      <c r="I360" s="127"/>
      <c r="J360" s="127"/>
      <c r="K360" s="127"/>
      <c r="L360" s="126">
        <v>247405.44</v>
      </c>
      <c r="M360" s="127">
        <v>247405.44</v>
      </c>
      <c r="N360" s="127"/>
      <c r="O360" s="127"/>
      <c r="P360" s="127"/>
      <c r="Q360" s="127"/>
      <c r="R360" s="127"/>
      <c r="S360" s="126"/>
      <c r="T360" s="127"/>
      <c r="U360" s="127"/>
      <c r="V360" s="127"/>
    </row>
    <row r="361" ht="22.8" customHeight="1" spans="1:22">
      <c r="A361" s="129" t="s">
        <v>343</v>
      </c>
      <c r="B361" s="129" t="s">
        <v>344</v>
      </c>
      <c r="C361" s="129" t="s">
        <v>315</v>
      </c>
      <c r="D361" s="125" t="s">
        <v>440</v>
      </c>
      <c r="E361" s="133" t="s">
        <v>351</v>
      </c>
      <c r="F361" s="126">
        <v>123702.72</v>
      </c>
      <c r="G361" s="127"/>
      <c r="H361" s="127"/>
      <c r="I361" s="127"/>
      <c r="J361" s="127"/>
      <c r="K361" s="127"/>
      <c r="L361" s="126">
        <v>123702.72</v>
      </c>
      <c r="M361" s="127"/>
      <c r="N361" s="127"/>
      <c r="O361" s="127">
        <v>123702.72</v>
      </c>
      <c r="P361" s="127"/>
      <c r="Q361" s="127"/>
      <c r="R361" s="127"/>
      <c r="S361" s="126"/>
      <c r="T361" s="127"/>
      <c r="U361" s="127"/>
      <c r="V361" s="127"/>
    </row>
    <row r="362" ht="22.8" customHeight="1" spans="1:22">
      <c r="A362" s="129" t="s">
        <v>347</v>
      </c>
      <c r="B362" s="129" t="s">
        <v>315</v>
      </c>
      <c r="C362" s="129" t="s">
        <v>312</v>
      </c>
      <c r="D362" s="125" t="s">
        <v>440</v>
      </c>
      <c r="E362" s="133" t="s">
        <v>349</v>
      </c>
      <c r="F362" s="126">
        <v>185554.08</v>
      </c>
      <c r="G362" s="127"/>
      <c r="H362" s="127"/>
      <c r="I362" s="127"/>
      <c r="J362" s="127"/>
      <c r="K362" s="127"/>
      <c r="L362" s="126"/>
      <c r="M362" s="127"/>
      <c r="N362" s="127"/>
      <c r="O362" s="127"/>
      <c r="P362" s="127"/>
      <c r="Q362" s="127"/>
      <c r="R362" s="127">
        <v>185554.08</v>
      </c>
      <c r="S362" s="126"/>
      <c r="T362" s="127"/>
      <c r="U362" s="127"/>
      <c r="V362" s="127"/>
    </row>
    <row r="363" ht="22.8" customHeight="1" spans="1:22">
      <c r="A363" s="120"/>
      <c r="B363" s="120"/>
      <c r="C363" s="120"/>
      <c r="D363" s="124" t="s">
        <v>297</v>
      </c>
      <c r="E363" s="124" t="s">
        <v>298</v>
      </c>
      <c r="F363" s="122">
        <v>927128.19</v>
      </c>
      <c r="G363" s="122">
        <v>644376</v>
      </c>
      <c r="H363" s="122">
        <v>446652</v>
      </c>
      <c r="I363" s="122">
        <v>19980</v>
      </c>
      <c r="J363" s="122"/>
      <c r="K363" s="122">
        <v>177744</v>
      </c>
      <c r="L363" s="122">
        <v>164960.26</v>
      </c>
      <c r="M363" s="122">
        <v>103100.16</v>
      </c>
      <c r="N363" s="122"/>
      <c r="O363" s="122">
        <v>51550.08</v>
      </c>
      <c r="P363" s="122"/>
      <c r="Q363" s="122">
        <v>10310.02</v>
      </c>
      <c r="R363" s="122">
        <v>77325.12</v>
      </c>
      <c r="S363" s="122">
        <v>40466.81</v>
      </c>
      <c r="T363" s="122"/>
      <c r="U363" s="122"/>
      <c r="V363" s="122">
        <v>40466.81</v>
      </c>
    </row>
    <row r="364" ht="22.8" customHeight="1" spans="1:22">
      <c r="A364" s="129" t="s">
        <v>311</v>
      </c>
      <c r="B364" s="129" t="s">
        <v>320</v>
      </c>
      <c r="C364" s="129" t="s">
        <v>315</v>
      </c>
      <c r="D364" s="125" t="s">
        <v>441</v>
      </c>
      <c r="E364" s="133" t="s">
        <v>333</v>
      </c>
      <c r="F364" s="126">
        <v>695152.83</v>
      </c>
      <c r="G364" s="127">
        <v>644376</v>
      </c>
      <c r="H364" s="127">
        <v>446652</v>
      </c>
      <c r="I364" s="127">
        <v>19980</v>
      </c>
      <c r="J364" s="127"/>
      <c r="K364" s="127">
        <v>177744</v>
      </c>
      <c r="L364" s="126">
        <v>10310.02</v>
      </c>
      <c r="M364" s="127"/>
      <c r="N364" s="127"/>
      <c r="O364" s="127"/>
      <c r="P364" s="127"/>
      <c r="Q364" s="127">
        <v>10310.02</v>
      </c>
      <c r="R364" s="127"/>
      <c r="S364" s="126">
        <v>40466.81</v>
      </c>
      <c r="T364" s="127"/>
      <c r="U364" s="127"/>
      <c r="V364" s="127">
        <v>40466.81</v>
      </c>
    </row>
    <row r="365" ht="22.8" customHeight="1" spans="1:22">
      <c r="A365" s="129" t="s">
        <v>340</v>
      </c>
      <c r="B365" s="129" t="s">
        <v>326</v>
      </c>
      <c r="C365" s="129" t="s">
        <v>326</v>
      </c>
      <c r="D365" s="125" t="s">
        <v>441</v>
      </c>
      <c r="E365" s="133" t="s">
        <v>342</v>
      </c>
      <c r="F365" s="126">
        <v>103100.16</v>
      </c>
      <c r="G365" s="127"/>
      <c r="H365" s="127"/>
      <c r="I365" s="127"/>
      <c r="J365" s="127"/>
      <c r="K365" s="127"/>
      <c r="L365" s="126">
        <v>103100.16</v>
      </c>
      <c r="M365" s="127">
        <v>103100.16</v>
      </c>
      <c r="N365" s="127"/>
      <c r="O365" s="127"/>
      <c r="P365" s="127"/>
      <c r="Q365" s="127"/>
      <c r="R365" s="127"/>
      <c r="S365" s="126"/>
      <c r="T365" s="127"/>
      <c r="U365" s="127"/>
      <c r="V365" s="127"/>
    </row>
    <row r="366" ht="22.8" customHeight="1" spans="1:22">
      <c r="A366" s="129" t="s">
        <v>343</v>
      </c>
      <c r="B366" s="129" t="s">
        <v>344</v>
      </c>
      <c r="C366" s="129" t="s">
        <v>315</v>
      </c>
      <c r="D366" s="125" t="s">
        <v>441</v>
      </c>
      <c r="E366" s="133" t="s">
        <v>351</v>
      </c>
      <c r="F366" s="126">
        <v>51550.08</v>
      </c>
      <c r="G366" s="127"/>
      <c r="H366" s="127"/>
      <c r="I366" s="127"/>
      <c r="J366" s="127"/>
      <c r="K366" s="127"/>
      <c r="L366" s="126">
        <v>51550.08</v>
      </c>
      <c r="M366" s="127"/>
      <c r="N366" s="127"/>
      <c r="O366" s="127">
        <v>51550.08</v>
      </c>
      <c r="P366" s="127"/>
      <c r="Q366" s="127"/>
      <c r="R366" s="127"/>
      <c r="S366" s="126"/>
      <c r="T366" s="127"/>
      <c r="U366" s="127"/>
      <c r="V366" s="127"/>
    </row>
    <row r="367" ht="22.8" customHeight="1" spans="1:22">
      <c r="A367" s="129" t="s">
        <v>347</v>
      </c>
      <c r="B367" s="129" t="s">
        <v>315</v>
      </c>
      <c r="C367" s="129" t="s">
        <v>312</v>
      </c>
      <c r="D367" s="125" t="s">
        <v>441</v>
      </c>
      <c r="E367" s="133" t="s">
        <v>349</v>
      </c>
      <c r="F367" s="126">
        <v>77325.12</v>
      </c>
      <c r="G367" s="127"/>
      <c r="H367" s="127"/>
      <c r="I367" s="127"/>
      <c r="J367" s="127"/>
      <c r="K367" s="127"/>
      <c r="L367" s="126"/>
      <c r="M367" s="127"/>
      <c r="N367" s="127"/>
      <c r="O367" s="127"/>
      <c r="P367" s="127"/>
      <c r="Q367" s="127"/>
      <c r="R367" s="127">
        <v>77325.12</v>
      </c>
      <c r="S367" s="126"/>
      <c r="T367" s="127"/>
      <c r="U367" s="127"/>
      <c r="V367" s="127"/>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6.35" customHeight="1" spans="1:11">
      <c r="A1" s="114"/>
      <c r="K1" s="115" t="s">
        <v>503</v>
      </c>
    </row>
    <row r="2" ht="46.55" customHeight="1" spans="1:11">
      <c r="A2" s="116" t="s">
        <v>16</v>
      </c>
      <c r="B2" s="116"/>
      <c r="C2" s="116"/>
      <c r="D2" s="116"/>
      <c r="E2" s="116"/>
      <c r="F2" s="116"/>
      <c r="G2" s="116"/>
      <c r="H2" s="116"/>
      <c r="I2" s="116"/>
      <c r="J2" s="116"/>
      <c r="K2" s="116"/>
    </row>
    <row r="3" ht="18.1" customHeight="1" spans="1:11">
      <c r="A3" s="117" t="s">
        <v>30</v>
      </c>
      <c r="B3" s="117"/>
      <c r="C3" s="117"/>
      <c r="D3" s="117"/>
      <c r="E3" s="117"/>
      <c r="F3" s="117"/>
      <c r="G3" s="117"/>
      <c r="H3" s="117"/>
      <c r="I3" s="117"/>
      <c r="J3" s="118" t="s">
        <v>31</v>
      </c>
      <c r="K3" s="118"/>
    </row>
    <row r="4" ht="23.25" customHeight="1" spans="1:11">
      <c r="A4" s="119" t="s">
        <v>300</v>
      </c>
      <c r="B4" s="119"/>
      <c r="C4" s="119"/>
      <c r="D4" s="119" t="s">
        <v>353</v>
      </c>
      <c r="E4" s="119" t="s">
        <v>354</v>
      </c>
      <c r="F4" s="119" t="s">
        <v>504</v>
      </c>
      <c r="G4" s="119" t="s">
        <v>505</v>
      </c>
      <c r="H4" s="119" t="s">
        <v>506</v>
      </c>
      <c r="I4" s="119" t="s">
        <v>507</v>
      </c>
      <c r="J4" s="119" t="s">
        <v>508</v>
      </c>
      <c r="K4" s="119" t="s">
        <v>509</v>
      </c>
    </row>
    <row r="5" ht="23.25" customHeight="1" spans="1:11">
      <c r="A5" s="119" t="s">
        <v>308</v>
      </c>
      <c r="B5" s="119" t="s">
        <v>309</v>
      </c>
      <c r="C5" s="119" t="s">
        <v>310</v>
      </c>
      <c r="D5" s="119"/>
      <c r="E5" s="119"/>
      <c r="F5" s="119"/>
      <c r="G5" s="119"/>
      <c r="H5" s="119"/>
      <c r="I5" s="119"/>
      <c r="J5" s="119"/>
      <c r="K5" s="119"/>
    </row>
    <row r="6" ht="22.8" customHeight="1" spans="1:11">
      <c r="A6" s="120"/>
      <c r="B6" s="120"/>
      <c r="C6" s="120"/>
      <c r="D6" s="120"/>
      <c r="E6" s="120" t="s">
        <v>135</v>
      </c>
      <c r="F6" s="122">
        <v>0</v>
      </c>
      <c r="G6" s="122"/>
      <c r="H6" s="122"/>
      <c r="I6" s="122"/>
      <c r="J6" s="122"/>
      <c r="K6" s="122"/>
    </row>
    <row r="7" ht="22.8" customHeight="1" spans="1:11">
      <c r="A7" s="120"/>
      <c r="B7" s="120"/>
      <c r="C7" s="120"/>
      <c r="D7" s="123"/>
      <c r="E7" s="123"/>
      <c r="F7" s="122"/>
      <c r="G7" s="122"/>
      <c r="H7" s="122"/>
      <c r="I7" s="122"/>
      <c r="J7" s="122"/>
      <c r="K7" s="122"/>
    </row>
    <row r="8" ht="22.8" customHeight="1" spans="1:11">
      <c r="A8" s="120"/>
      <c r="B8" s="120"/>
      <c r="C8" s="120"/>
      <c r="D8" s="124"/>
      <c r="E8" s="124"/>
      <c r="F8" s="122"/>
      <c r="G8" s="122"/>
      <c r="H8" s="122"/>
      <c r="I8" s="122"/>
      <c r="J8" s="122"/>
      <c r="K8" s="122"/>
    </row>
    <row r="9" ht="22.8" customHeight="1" spans="1:11">
      <c r="A9" s="129"/>
      <c r="B9" s="129"/>
      <c r="C9" s="129"/>
      <c r="D9" s="125"/>
      <c r="E9" s="133"/>
      <c r="F9" s="126"/>
      <c r="G9" s="127"/>
      <c r="H9" s="127"/>
      <c r="I9" s="127"/>
      <c r="J9" s="127"/>
      <c r="K9" s="127"/>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6.35" customHeight="1" spans="1:18">
      <c r="A1" s="114"/>
      <c r="Q1" s="115" t="s">
        <v>510</v>
      </c>
      <c r="R1" s="115"/>
    </row>
    <row r="2" ht="40.5" customHeight="1" spans="1:18">
      <c r="A2" s="116" t="s">
        <v>17</v>
      </c>
      <c r="B2" s="116"/>
      <c r="C2" s="116"/>
      <c r="D2" s="116"/>
      <c r="E2" s="116"/>
      <c r="F2" s="116"/>
      <c r="G2" s="116"/>
      <c r="H2" s="116"/>
      <c r="I2" s="116"/>
      <c r="J2" s="116"/>
      <c r="K2" s="116"/>
      <c r="L2" s="116"/>
      <c r="M2" s="116"/>
      <c r="N2" s="116"/>
      <c r="O2" s="116"/>
      <c r="P2" s="116"/>
      <c r="Q2" s="116"/>
      <c r="R2" s="116"/>
    </row>
    <row r="3" ht="24.15" customHeight="1" spans="1:18">
      <c r="A3" s="117" t="s">
        <v>30</v>
      </c>
      <c r="B3" s="117"/>
      <c r="C3" s="117"/>
      <c r="D3" s="117"/>
      <c r="E3" s="117"/>
      <c r="F3" s="117"/>
      <c r="G3" s="117"/>
      <c r="H3" s="117"/>
      <c r="I3" s="117"/>
      <c r="J3" s="117"/>
      <c r="K3" s="117"/>
      <c r="L3" s="117"/>
      <c r="M3" s="117"/>
      <c r="N3" s="117"/>
      <c r="O3" s="117"/>
      <c r="P3" s="117"/>
      <c r="Q3" s="118" t="s">
        <v>31</v>
      </c>
      <c r="R3" s="118"/>
    </row>
    <row r="4" ht="24.15" customHeight="1" spans="1:18">
      <c r="A4" s="119" t="s">
        <v>300</v>
      </c>
      <c r="B4" s="119"/>
      <c r="C4" s="119"/>
      <c r="D4" s="119" t="s">
        <v>353</v>
      </c>
      <c r="E4" s="119" t="s">
        <v>354</v>
      </c>
      <c r="F4" s="119" t="s">
        <v>504</v>
      </c>
      <c r="G4" s="119" t="s">
        <v>511</v>
      </c>
      <c r="H4" s="119" t="s">
        <v>512</v>
      </c>
      <c r="I4" s="119" t="s">
        <v>513</v>
      </c>
      <c r="J4" s="119" t="s">
        <v>514</v>
      </c>
      <c r="K4" s="119" t="s">
        <v>515</v>
      </c>
      <c r="L4" s="119" t="s">
        <v>516</v>
      </c>
      <c r="M4" s="119" t="s">
        <v>517</v>
      </c>
      <c r="N4" s="119" t="s">
        <v>506</v>
      </c>
      <c r="O4" s="119" t="s">
        <v>518</v>
      </c>
      <c r="P4" s="119" t="s">
        <v>519</v>
      </c>
      <c r="Q4" s="119" t="s">
        <v>507</v>
      </c>
      <c r="R4" s="119" t="s">
        <v>509</v>
      </c>
    </row>
    <row r="5" ht="21.55" customHeight="1" spans="1:18">
      <c r="A5" s="119" t="s">
        <v>308</v>
      </c>
      <c r="B5" s="119" t="s">
        <v>309</v>
      </c>
      <c r="C5" s="119" t="s">
        <v>310</v>
      </c>
      <c r="D5" s="119"/>
      <c r="E5" s="119"/>
      <c r="F5" s="119"/>
      <c r="G5" s="119"/>
      <c r="H5" s="119"/>
      <c r="I5" s="119"/>
      <c r="J5" s="119"/>
      <c r="K5" s="119"/>
      <c r="L5" s="119"/>
      <c r="M5" s="119"/>
      <c r="N5" s="119"/>
      <c r="O5" s="119"/>
      <c r="P5" s="119"/>
      <c r="Q5" s="119"/>
      <c r="R5" s="119"/>
    </row>
    <row r="6" ht="22.8" customHeight="1" spans="1:18">
      <c r="A6" s="120"/>
      <c r="B6" s="120"/>
      <c r="C6" s="120"/>
      <c r="D6" s="120"/>
      <c r="E6" s="120" t="s">
        <v>135</v>
      </c>
      <c r="F6" s="122">
        <v>0</v>
      </c>
      <c r="G6" s="122"/>
      <c r="H6" s="122"/>
      <c r="I6" s="122"/>
      <c r="J6" s="122"/>
      <c r="K6" s="122"/>
      <c r="L6" s="122"/>
      <c r="M6" s="122"/>
      <c r="N6" s="122"/>
      <c r="O6" s="122"/>
      <c r="P6" s="122"/>
      <c r="Q6" s="122"/>
      <c r="R6" s="122"/>
    </row>
    <row r="7" ht="22.8" customHeight="1" spans="1:18">
      <c r="A7" s="120"/>
      <c r="B7" s="120"/>
      <c r="C7" s="120"/>
      <c r="D7" s="123"/>
      <c r="E7" s="123"/>
      <c r="F7" s="122"/>
      <c r="G7" s="122"/>
      <c r="H7" s="122"/>
      <c r="I7" s="122"/>
      <c r="J7" s="122"/>
      <c r="K7" s="122"/>
      <c r="L7" s="122"/>
      <c r="M7" s="122"/>
      <c r="N7" s="122"/>
      <c r="O7" s="122"/>
      <c r="P7" s="122"/>
      <c r="Q7" s="122"/>
      <c r="R7" s="122"/>
    </row>
    <row r="8" ht="22.8" customHeight="1" spans="1:18">
      <c r="A8" s="120"/>
      <c r="B8" s="120"/>
      <c r="C8" s="120"/>
      <c r="D8" s="124"/>
      <c r="E8" s="124"/>
      <c r="F8" s="122"/>
      <c r="G8" s="122"/>
      <c r="H8" s="122"/>
      <c r="I8" s="122"/>
      <c r="J8" s="122"/>
      <c r="K8" s="122"/>
      <c r="L8" s="122"/>
      <c r="M8" s="122"/>
      <c r="N8" s="122"/>
      <c r="O8" s="122"/>
      <c r="P8" s="122"/>
      <c r="Q8" s="122"/>
      <c r="R8" s="122"/>
    </row>
    <row r="9" ht="22.8" customHeight="1" spans="1:18">
      <c r="A9" s="129"/>
      <c r="B9" s="129"/>
      <c r="C9" s="129"/>
      <c r="D9" s="125"/>
      <c r="E9" s="133"/>
      <c r="F9" s="126"/>
      <c r="G9" s="127"/>
      <c r="H9" s="127"/>
      <c r="I9" s="127"/>
      <c r="J9" s="127"/>
      <c r="K9" s="127"/>
      <c r="L9" s="127"/>
      <c r="M9" s="127"/>
      <c r="N9" s="127"/>
      <c r="O9" s="127"/>
      <c r="P9" s="127"/>
      <c r="Q9" s="127"/>
      <c r="R9" s="127"/>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8" width="9.40833333333333" customWidth="1"/>
    <col min="9" max="12" width="7.18333333333333" customWidth="1"/>
    <col min="13" max="13" width="8.59166666666667" customWidth="1"/>
    <col min="14" max="14" width="7.18333333333333" customWidth="1"/>
    <col min="15" max="15" width="8.59166666666667" customWidth="1"/>
    <col min="16" max="17" width="7.18333333333333" customWidth="1"/>
    <col min="18" max="18" width="8.55" customWidth="1"/>
    <col min="19" max="20" width="7.18333333333333" customWidth="1"/>
    <col min="21" max="22" width="9.76666666666667" customWidth="1"/>
  </cols>
  <sheetData>
    <row r="1" ht="16.35" customHeight="1" spans="1:20">
      <c r="A1" s="114"/>
      <c r="S1" s="115" t="s">
        <v>520</v>
      </c>
      <c r="T1" s="115"/>
    </row>
    <row r="2" ht="36.2" customHeight="1" spans="1:20">
      <c r="A2" s="116" t="s">
        <v>18</v>
      </c>
      <c r="B2" s="116"/>
      <c r="C2" s="116"/>
      <c r="D2" s="116"/>
      <c r="E2" s="116"/>
      <c r="F2" s="116"/>
      <c r="G2" s="116"/>
      <c r="H2" s="116"/>
      <c r="I2" s="116"/>
      <c r="J2" s="116"/>
      <c r="K2" s="116"/>
      <c r="L2" s="116"/>
      <c r="M2" s="116"/>
      <c r="N2" s="116"/>
      <c r="O2" s="116"/>
      <c r="P2" s="116"/>
      <c r="Q2" s="116"/>
      <c r="R2" s="116"/>
      <c r="S2" s="116"/>
      <c r="T2" s="116"/>
    </row>
    <row r="3" ht="24.15" customHeight="1" spans="1:20">
      <c r="A3" s="117" t="s">
        <v>30</v>
      </c>
      <c r="B3" s="117"/>
      <c r="C3" s="117"/>
      <c r="D3" s="117"/>
      <c r="E3" s="117"/>
      <c r="F3" s="117"/>
      <c r="G3" s="117"/>
      <c r="H3" s="117"/>
      <c r="I3" s="117"/>
      <c r="J3" s="117"/>
      <c r="K3" s="117"/>
      <c r="L3" s="117"/>
      <c r="M3" s="117"/>
      <c r="N3" s="117"/>
      <c r="O3" s="117"/>
      <c r="P3" s="117"/>
      <c r="Q3" s="117"/>
      <c r="R3" s="117"/>
      <c r="S3" s="118" t="s">
        <v>31</v>
      </c>
      <c r="T3" s="118"/>
    </row>
    <row r="4" ht="28.45" customHeight="1" spans="1:20">
      <c r="A4" s="119" t="s">
        <v>300</v>
      </c>
      <c r="B4" s="119"/>
      <c r="C4" s="119"/>
      <c r="D4" s="119" t="s">
        <v>353</v>
      </c>
      <c r="E4" s="119" t="s">
        <v>354</v>
      </c>
      <c r="F4" s="119" t="s">
        <v>504</v>
      </c>
      <c r="G4" s="119" t="s">
        <v>357</v>
      </c>
      <c r="H4" s="119"/>
      <c r="I4" s="119"/>
      <c r="J4" s="119"/>
      <c r="K4" s="119"/>
      <c r="L4" s="119"/>
      <c r="M4" s="119"/>
      <c r="N4" s="119"/>
      <c r="O4" s="119"/>
      <c r="P4" s="119"/>
      <c r="Q4" s="119"/>
      <c r="R4" s="119" t="s">
        <v>360</v>
      </c>
      <c r="S4" s="119"/>
      <c r="T4" s="119"/>
    </row>
    <row r="5" ht="36.2" customHeight="1" spans="1:20">
      <c r="A5" s="119" t="s">
        <v>308</v>
      </c>
      <c r="B5" s="119" t="s">
        <v>309</v>
      </c>
      <c r="C5" s="119" t="s">
        <v>310</v>
      </c>
      <c r="D5" s="119"/>
      <c r="E5" s="119"/>
      <c r="F5" s="119"/>
      <c r="G5" s="119" t="s">
        <v>135</v>
      </c>
      <c r="H5" s="119" t="s">
        <v>521</v>
      </c>
      <c r="I5" s="119" t="s">
        <v>522</v>
      </c>
      <c r="J5" s="119" t="s">
        <v>523</v>
      </c>
      <c r="K5" s="119" t="s">
        <v>524</v>
      </c>
      <c r="L5" s="119" t="s">
        <v>525</v>
      </c>
      <c r="M5" s="119" t="s">
        <v>526</v>
      </c>
      <c r="N5" s="119" t="s">
        <v>527</v>
      </c>
      <c r="O5" s="119" t="s">
        <v>528</v>
      </c>
      <c r="P5" s="119" t="s">
        <v>529</v>
      </c>
      <c r="Q5" s="119" t="s">
        <v>530</v>
      </c>
      <c r="R5" s="119" t="s">
        <v>135</v>
      </c>
      <c r="S5" s="119" t="s">
        <v>467</v>
      </c>
      <c r="T5" s="119" t="s">
        <v>487</v>
      </c>
    </row>
    <row r="6" ht="22.8" customHeight="1" spans="1:20">
      <c r="A6" s="120"/>
      <c r="B6" s="120"/>
      <c r="C6" s="120"/>
      <c r="D6" s="120"/>
      <c r="E6" s="120" t="s">
        <v>135</v>
      </c>
      <c r="F6" s="134">
        <v>346600</v>
      </c>
      <c r="G6" s="134">
        <v>346600</v>
      </c>
      <c r="H6" s="134">
        <v>193600</v>
      </c>
      <c r="I6" s="134"/>
      <c r="J6" s="134"/>
      <c r="K6" s="134"/>
      <c r="L6" s="134"/>
      <c r="M6" s="134">
        <v>96000</v>
      </c>
      <c r="N6" s="134"/>
      <c r="O6" s="134">
        <v>57000</v>
      </c>
      <c r="P6" s="134"/>
      <c r="Q6" s="134"/>
      <c r="R6" s="134"/>
      <c r="S6" s="134"/>
      <c r="T6" s="134"/>
    </row>
    <row r="7" ht="22.8" customHeight="1" spans="1:20">
      <c r="A7" s="120"/>
      <c r="B7" s="120"/>
      <c r="C7" s="120"/>
      <c r="D7" s="123" t="s">
        <v>153</v>
      </c>
      <c r="E7" s="123" t="s">
        <v>154</v>
      </c>
      <c r="F7" s="134">
        <v>346600</v>
      </c>
      <c r="G7" s="134">
        <v>346600</v>
      </c>
      <c r="H7" s="134">
        <v>193600</v>
      </c>
      <c r="I7" s="134"/>
      <c r="J7" s="134"/>
      <c r="K7" s="134"/>
      <c r="L7" s="134"/>
      <c r="M7" s="134">
        <v>96000</v>
      </c>
      <c r="N7" s="134"/>
      <c r="O7" s="134">
        <v>57000</v>
      </c>
      <c r="P7" s="134"/>
      <c r="Q7" s="134"/>
      <c r="R7" s="134"/>
      <c r="S7" s="134"/>
      <c r="T7" s="134"/>
    </row>
    <row r="8" ht="22.8" customHeight="1" spans="1:20">
      <c r="A8" s="120"/>
      <c r="B8" s="120"/>
      <c r="C8" s="120"/>
      <c r="D8" s="124" t="s">
        <v>155</v>
      </c>
      <c r="E8" s="124" t="s">
        <v>156</v>
      </c>
      <c r="F8" s="134">
        <v>346600</v>
      </c>
      <c r="G8" s="134">
        <v>346600</v>
      </c>
      <c r="H8" s="134">
        <v>193600</v>
      </c>
      <c r="I8" s="134"/>
      <c r="J8" s="134"/>
      <c r="K8" s="134"/>
      <c r="L8" s="134"/>
      <c r="M8" s="134">
        <v>96000</v>
      </c>
      <c r="N8" s="134"/>
      <c r="O8" s="134">
        <v>57000</v>
      </c>
      <c r="P8" s="134"/>
      <c r="Q8" s="134"/>
      <c r="R8" s="134"/>
      <c r="S8" s="134"/>
      <c r="T8" s="134"/>
    </row>
    <row r="9" ht="22.8" customHeight="1" spans="1:20">
      <c r="A9" s="129" t="s">
        <v>311</v>
      </c>
      <c r="B9" s="129" t="s">
        <v>312</v>
      </c>
      <c r="C9" s="129" t="s">
        <v>312</v>
      </c>
      <c r="D9" s="125" t="s">
        <v>370</v>
      </c>
      <c r="E9" s="133" t="s">
        <v>314</v>
      </c>
      <c r="F9" s="126">
        <v>346600</v>
      </c>
      <c r="G9" s="127">
        <v>346600</v>
      </c>
      <c r="H9" s="127">
        <v>193600</v>
      </c>
      <c r="I9" s="127"/>
      <c r="J9" s="127"/>
      <c r="K9" s="127"/>
      <c r="L9" s="127"/>
      <c r="M9" s="127">
        <v>96000</v>
      </c>
      <c r="N9" s="127"/>
      <c r="O9" s="127">
        <v>57000</v>
      </c>
      <c r="P9" s="127"/>
      <c r="Q9" s="127"/>
      <c r="R9" s="127"/>
      <c r="S9" s="127"/>
      <c r="T9" s="127"/>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7" width="9.40833333333333" customWidth="1"/>
    <col min="8" max="21" width="7.18333333333333" customWidth="1"/>
    <col min="22" max="22" width="8.59166666666667" customWidth="1"/>
    <col min="23" max="29" width="7.18333333333333" customWidth="1"/>
    <col min="30" max="31" width="8.59166666666667" customWidth="1"/>
    <col min="32" max="33" width="7.18333333333333" customWidth="1"/>
    <col min="34" max="35" width="9.76666666666667" customWidth="1"/>
  </cols>
  <sheetData>
    <row r="1" ht="13.8" customHeight="1" spans="1:33">
      <c r="A1" s="114"/>
      <c r="F1" s="114"/>
      <c r="AF1" s="115" t="s">
        <v>531</v>
      </c>
      <c r="AG1" s="115"/>
    </row>
    <row r="2" ht="43.95" customHeight="1" spans="1:33">
      <c r="A2" s="116" t="s">
        <v>19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row>
    <row r="3" ht="24.15" customHeight="1" spans="1:33">
      <c r="A3" s="117" t="s">
        <v>30</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8" t="s">
        <v>31</v>
      </c>
      <c r="AG3" s="118"/>
    </row>
    <row r="4" ht="25" customHeight="1" spans="1:33">
      <c r="A4" s="119" t="s">
        <v>300</v>
      </c>
      <c r="B4" s="119"/>
      <c r="C4" s="119"/>
      <c r="D4" s="119" t="s">
        <v>353</v>
      </c>
      <c r="E4" s="119" t="s">
        <v>354</v>
      </c>
      <c r="F4" s="119" t="s">
        <v>532</v>
      </c>
      <c r="G4" s="119" t="s">
        <v>533</v>
      </c>
      <c r="H4" s="119" t="s">
        <v>534</v>
      </c>
      <c r="I4" s="119" t="s">
        <v>535</v>
      </c>
      <c r="J4" s="119" t="s">
        <v>536</v>
      </c>
      <c r="K4" s="119" t="s">
        <v>537</v>
      </c>
      <c r="L4" s="119" t="s">
        <v>538</v>
      </c>
      <c r="M4" s="119" t="s">
        <v>539</v>
      </c>
      <c r="N4" s="119" t="s">
        <v>540</v>
      </c>
      <c r="O4" s="119" t="s">
        <v>541</v>
      </c>
      <c r="P4" s="119" t="s">
        <v>542</v>
      </c>
      <c r="Q4" s="119" t="s">
        <v>527</v>
      </c>
      <c r="R4" s="119" t="s">
        <v>529</v>
      </c>
      <c r="S4" s="119" t="s">
        <v>543</v>
      </c>
      <c r="T4" s="119" t="s">
        <v>522</v>
      </c>
      <c r="U4" s="119" t="s">
        <v>523</v>
      </c>
      <c r="V4" s="119" t="s">
        <v>526</v>
      </c>
      <c r="W4" s="119" t="s">
        <v>544</v>
      </c>
      <c r="X4" s="119" t="s">
        <v>545</v>
      </c>
      <c r="Y4" s="119" t="s">
        <v>546</v>
      </c>
      <c r="Z4" s="119" t="s">
        <v>547</v>
      </c>
      <c r="AA4" s="119" t="s">
        <v>525</v>
      </c>
      <c r="AB4" s="119" t="s">
        <v>548</v>
      </c>
      <c r="AC4" s="119" t="s">
        <v>549</v>
      </c>
      <c r="AD4" s="119" t="s">
        <v>528</v>
      </c>
      <c r="AE4" s="119" t="s">
        <v>550</v>
      </c>
      <c r="AF4" s="119" t="s">
        <v>551</v>
      </c>
      <c r="AG4" s="119" t="s">
        <v>530</v>
      </c>
    </row>
    <row r="5" ht="21.55" customHeight="1" spans="1:33">
      <c r="A5" s="119" t="s">
        <v>308</v>
      </c>
      <c r="B5" s="119" t="s">
        <v>309</v>
      </c>
      <c r="C5" s="119" t="s">
        <v>310</v>
      </c>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ht="22.8" customHeight="1" spans="1:33">
      <c r="A6" s="121"/>
      <c r="B6" s="132"/>
      <c r="C6" s="132"/>
      <c r="D6" s="133"/>
      <c r="E6" s="133" t="s">
        <v>135</v>
      </c>
      <c r="F6" s="134">
        <v>346600</v>
      </c>
      <c r="G6" s="134">
        <v>136000</v>
      </c>
      <c r="H6" s="134"/>
      <c r="I6" s="134"/>
      <c r="J6" s="134"/>
      <c r="K6" s="134"/>
      <c r="L6" s="134"/>
      <c r="M6" s="134"/>
      <c r="N6" s="134"/>
      <c r="O6" s="134"/>
      <c r="P6" s="134"/>
      <c r="Q6" s="134"/>
      <c r="R6" s="134"/>
      <c r="S6" s="134"/>
      <c r="T6" s="134"/>
      <c r="U6" s="134"/>
      <c r="V6" s="134">
        <v>96000</v>
      </c>
      <c r="W6" s="134"/>
      <c r="X6" s="134"/>
      <c r="Y6" s="134"/>
      <c r="Z6" s="134"/>
      <c r="AA6" s="134"/>
      <c r="AB6" s="134"/>
      <c r="AC6" s="134"/>
      <c r="AD6" s="134">
        <v>57000</v>
      </c>
      <c r="AE6" s="134">
        <v>57600</v>
      </c>
      <c r="AF6" s="134"/>
      <c r="AG6" s="134"/>
    </row>
    <row r="7" ht="22.8" customHeight="1" spans="1:33">
      <c r="A7" s="120"/>
      <c r="B7" s="120"/>
      <c r="C7" s="120"/>
      <c r="D7" s="123" t="s">
        <v>153</v>
      </c>
      <c r="E7" s="123" t="s">
        <v>154</v>
      </c>
      <c r="F7" s="134">
        <v>346600</v>
      </c>
      <c r="G7" s="134">
        <v>136000</v>
      </c>
      <c r="H7" s="134"/>
      <c r="I7" s="134"/>
      <c r="J7" s="134"/>
      <c r="K7" s="134"/>
      <c r="L7" s="134"/>
      <c r="M7" s="134"/>
      <c r="N7" s="134"/>
      <c r="O7" s="134"/>
      <c r="P7" s="134"/>
      <c r="Q7" s="134"/>
      <c r="R7" s="134"/>
      <c r="S7" s="134"/>
      <c r="T7" s="134"/>
      <c r="U7" s="134"/>
      <c r="V7" s="134">
        <v>96000</v>
      </c>
      <c r="W7" s="134"/>
      <c r="X7" s="134"/>
      <c r="Y7" s="134"/>
      <c r="Z7" s="134"/>
      <c r="AA7" s="134"/>
      <c r="AB7" s="134"/>
      <c r="AC7" s="134"/>
      <c r="AD7" s="134">
        <v>57000</v>
      </c>
      <c r="AE7" s="134">
        <v>57600</v>
      </c>
      <c r="AF7" s="134"/>
      <c r="AG7" s="134"/>
    </row>
    <row r="8" ht="22.8" customHeight="1" spans="1:33">
      <c r="A8" s="120"/>
      <c r="B8" s="120"/>
      <c r="C8" s="120"/>
      <c r="D8" s="124" t="s">
        <v>155</v>
      </c>
      <c r="E8" s="124" t="s">
        <v>156</v>
      </c>
      <c r="F8" s="134">
        <v>346600</v>
      </c>
      <c r="G8" s="134">
        <v>136000</v>
      </c>
      <c r="H8" s="134"/>
      <c r="I8" s="134"/>
      <c r="J8" s="134"/>
      <c r="K8" s="134"/>
      <c r="L8" s="134"/>
      <c r="M8" s="134"/>
      <c r="N8" s="134"/>
      <c r="O8" s="134"/>
      <c r="P8" s="134"/>
      <c r="Q8" s="134"/>
      <c r="R8" s="134"/>
      <c r="S8" s="134"/>
      <c r="T8" s="134"/>
      <c r="U8" s="134"/>
      <c r="V8" s="134">
        <v>96000</v>
      </c>
      <c r="W8" s="134"/>
      <c r="X8" s="134"/>
      <c r="Y8" s="134"/>
      <c r="Z8" s="134"/>
      <c r="AA8" s="134"/>
      <c r="AB8" s="134"/>
      <c r="AC8" s="134"/>
      <c r="AD8" s="134">
        <v>57000</v>
      </c>
      <c r="AE8" s="134">
        <v>57600</v>
      </c>
      <c r="AF8" s="134"/>
      <c r="AG8" s="134"/>
    </row>
    <row r="9" ht="22.8" customHeight="1" spans="1:33">
      <c r="A9" s="129" t="s">
        <v>311</v>
      </c>
      <c r="B9" s="129" t="s">
        <v>312</v>
      </c>
      <c r="C9" s="129" t="s">
        <v>312</v>
      </c>
      <c r="D9" s="125" t="s">
        <v>370</v>
      </c>
      <c r="E9" s="133" t="s">
        <v>314</v>
      </c>
      <c r="F9" s="127">
        <v>346600</v>
      </c>
      <c r="G9" s="127">
        <v>136000</v>
      </c>
      <c r="H9" s="127"/>
      <c r="I9" s="127"/>
      <c r="J9" s="127"/>
      <c r="K9" s="127"/>
      <c r="L9" s="127"/>
      <c r="M9" s="127"/>
      <c r="N9" s="127"/>
      <c r="O9" s="127"/>
      <c r="P9" s="127"/>
      <c r="Q9" s="127"/>
      <c r="R9" s="127"/>
      <c r="S9" s="127"/>
      <c r="T9" s="127"/>
      <c r="U9" s="127"/>
      <c r="V9" s="127">
        <v>96000</v>
      </c>
      <c r="W9" s="127"/>
      <c r="X9" s="127"/>
      <c r="Y9" s="127"/>
      <c r="Z9" s="127"/>
      <c r="AA9" s="127"/>
      <c r="AB9" s="127"/>
      <c r="AC9" s="127"/>
      <c r="AD9" s="127">
        <v>57000</v>
      </c>
      <c r="AE9" s="127">
        <v>57600</v>
      </c>
      <c r="AF9" s="127"/>
      <c r="AG9" s="127"/>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
  <sheetViews>
    <sheetView workbookViewId="0">
      <selection activeCell="A1" sqref="A1"/>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 min="9" max="9" width="9.76666666666667" customWidth="1"/>
  </cols>
  <sheetData>
    <row r="1" ht="16.35" customHeight="1" spans="1:8">
      <c r="A1" s="114"/>
      <c r="G1" s="115" t="s">
        <v>552</v>
      </c>
      <c r="H1" s="115"/>
    </row>
    <row r="2" ht="33.6" customHeight="1" spans="1:8">
      <c r="A2" s="116" t="s">
        <v>20</v>
      </c>
      <c r="B2" s="116"/>
      <c r="C2" s="116"/>
      <c r="D2" s="116"/>
      <c r="E2" s="116"/>
      <c r="F2" s="116"/>
      <c r="G2" s="116"/>
      <c r="H2" s="116"/>
    </row>
    <row r="3" ht="24.15" customHeight="1" spans="1:8">
      <c r="A3" s="117" t="s">
        <v>30</v>
      </c>
      <c r="B3" s="117"/>
      <c r="C3" s="117"/>
      <c r="D3" s="117"/>
      <c r="E3" s="117"/>
      <c r="F3" s="117"/>
      <c r="G3" s="117"/>
      <c r="H3" s="118" t="s">
        <v>31</v>
      </c>
    </row>
    <row r="4" ht="23.25" customHeight="1" spans="1:8">
      <c r="A4" s="119" t="s">
        <v>553</v>
      </c>
      <c r="B4" s="119" t="s">
        <v>554</v>
      </c>
      <c r="C4" s="119" t="s">
        <v>555</v>
      </c>
      <c r="D4" s="119" t="s">
        <v>556</v>
      </c>
      <c r="E4" s="119" t="s">
        <v>557</v>
      </c>
      <c r="F4" s="119"/>
      <c r="G4" s="119"/>
      <c r="H4" s="119" t="s">
        <v>558</v>
      </c>
    </row>
    <row r="5" ht="25.85" customHeight="1" spans="1:8">
      <c r="A5" s="119"/>
      <c r="B5" s="119"/>
      <c r="C5" s="119"/>
      <c r="D5" s="119"/>
      <c r="E5" s="119" t="s">
        <v>137</v>
      </c>
      <c r="F5" s="119" t="s">
        <v>559</v>
      </c>
      <c r="G5" s="119" t="s">
        <v>560</v>
      </c>
      <c r="H5" s="119"/>
    </row>
    <row r="6" ht="22.8" customHeight="1" spans="1:8">
      <c r="A6" s="120"/>
      <c r="B6" s="120" t="s">
        <v>135</v>
      </c>
      <c r="C6" s="122">
        <v>153000</v>
      </c>
      <c r="D6" s="122"/>
      <c r="E6" s="122">
        <v>57000</v>
      </c>
      <c r="F6" s="122"/>
      <c r="G6" s="122">
        <v>57000</v>
      </c>
      <c r="H6" s="122">
        <v>96000</v>
      </c>
    </row>
    <row r="7" ht="22.8" customHeight="1" spans="1:8">
      <c r="A7" s="123" t="s">
        <v>153</v>
      </c>
      <c r="B7" s="123" t="s">
        <v>154</v>
      </c>
      <c r="C7" s="122">
        <v>153000</v>
      </c>
      <c r="D7" s="122"/>
      <c r="E7" s="122">
        <v>57000</v>
      </c>
      <c r="F7" s="122"/>
      <c r="G7" s="122">
        <v>57000</v>
      </c>
      <c r="H7" s="122">
        <v>96000</v>
      </c>
    </row>
    <row r="8" ht="22.8" customHeight="1" spans="1:8">
      <c r="A8" s="125" t="s">
        <v>155</v>
      </c>
      <c r="B8" s="125" t="s">
        <v>156</v>
      </c>
      <c r="C8" s="127">
        <v>153000</v>
      </c>
      <c r="D8" s="127"/>
      <c r="E8" s="126">
        <v>57000</v>
      </c>
      <c r="F8" s="127"/>
      <c r="G8" s="127">
        <v>57000</v>
      </c>
      <c r="H8" s="127">
        <v>96000</v>
      </c>
    </row>
    <row r="9" ht="22.8" customHeight="1" spans="1:8">
      <c r="A9" s="125" t="s">
        <v>157</v>
      </c>
      <c r="B9" s="125" t="s">
        <v>158</v>
      </c>
      <c r="C9" s="127"/>
      <c r="D9" s="127"/>
      <c r="E9" s="126"/>
      <c r="F9" s="127"/>
      <c r="G9" s="127"/>
      <c r="H9" s="127"/>
    </row>
    <row r="10" ht="22.8" customHeight="1" spans="1:8">
      <c r="A10" s="125" t="s">
        <v>159</v>
      </c>
      <c r="B10" s="125" t="s">
        <v>160</v>
      </c>
      <c r="C10" s="127"/>
      <c r="D10" s="127"/>
      <c r="E10" s="126"/>
      <c r="F10" s="127"/>
      <c r="G10" s="127"/>
      <c r="H10" s="127"/>
    </row>
    <row r="11" ht="22.8" customHeight="1" spans="1:8">
      <c r="A11" s="125" t="s">
        <v>161</v>
      </c>
      <c r="B11" s="125" t="s">
        <v>162</v>
      </c>
      <c r="C11" s="127"/>
      <c r="D11" s="127"/>
      <c r="E11" s="126"/>
      <c r="F11" s="127"/>
      <c r="G11" s="127"/>
      <c r="H11" s="127"/>
    </row>
    <row r="12" ht="22.8" customHeight="1" spans="1:8">
      <c r="A12" s="125" t="s">
        <v>163</v>
      </c>
      <c r="B12" s="125" t="s">
        <v>164</v>
      </c>
      <c r="C12" s="127"/>
      <c r="D12" s="127"/>
      <c r="E12" s="126"/>
      <c r="F12" s="127"/>
      <c r="G12" s="127"/>
      <c r="H12" s="127"/>
    </row>
    <row r="13" ht="22.8" customHeight="1" spans="1:8">
      <c r="A13" s="125" t="s">
        <v>165</v>
      </c>
      <c r="B13" s="125" t="s">
        <v>166</v>
      </c>
      <c r="C13" s="127"/>
      <c r="D13" s="127"/>
      <c r="E13" s="126"/>
      <c r="F13" s="127"/>
      <c r="G13" s="127"/>
      <c r="H13" s="127"/>
    </row>
    <row r="14" ht="22.8" customHeight="1" spans="1:8">
      <c r="A14" s="125" t="s">
        <v>167</v>
      </c>
      <c r="B14" s="125" t="s">
        <v>168</v>
      </c>
      <c r="C14" s="127"/>
      <c r="D14" s="127"/>
      <c r="E14" s="126"/>
      <c r="F14" s="127"/>
      <c r="G14" s="127"/>
      <c r="H14" s="127"/>
    </row>
    <row r="15" ht="22.8" customHeight="1" spans="1:8">
      <c r="A15" s="125" t="s">
        <v>169</v>
      </c>
      <c r="B15" s="125" t="s">
        <v>170</v>
      </c>
      <c r="C15" s="127"/>
      <c r="D15" s="127"/>
      <c r="E15" s="126"/>
      <c r="F15" s="127"/>
      <c r="G15" s="127"/>
      <c r="H15" s="127"/>
    </row>
    <row r="16" ht="22.8" customHeight="1" spans="1:8">
      <c r="A16" s="125" t="s">
        <v>171</v>
      </c>
      <c r="B16" s="125" t="s">
        <v>172</v>
      </c>
      <c r="C16" s="127"/>
      <c r="D16" s="127"/>
      <c r="E16" s="126"/>
      <c r="F16" s="127"/>
      <c r="G16" s="127"/>
      <c r="H16" s="127"/>
    </row>
    <row r="17" ht="22.8" customHeight="1" spans="1:8">
      <c r="A17" s="125" t="s">
        <v>173</v>
      </c>
      <c r="B17" s="125" t="s">
        <v>174</v>
      </c>
      <c r="C17" s="127"/>
      <c r="D17" s="127"/>
      <c r="E17" s="126"/>
      <c r="F17" s="127"/>
      <c r="G17" s="127"/>
      <c r="H17" s="127"/>
    </row>
    <row r="18" ht="22.8" customHeight="1" spans="1:8">
      <c r="A18" s="125" t="s">
        <v>175</v>
      </c>
      <c r="B18" s="125" t="s">
        <v>176</v>
      </c>
      <c r="C18" s="127"/>
      <c r="D18" s="127"/>
      <c r="E18" s="126"/>
      <c r="F18" s="127"/>
      <c r="G18" s="127"/>
      <c r="H18" s="127"/>
    </row>
    <row r="19" ht="22.8" customHeight="1" spans="1:8">
      <c r="A19" s="125" t="s">
        <v>177</v>
      </c>
      <c r="B19" s="125" t="s">
        <v>178</v>
      </c>
      <c r="C19" s="127"/>
      <c r="D19" s="127"/>
      <c r="E19" s="126"/>
      <c r="F19" s="127"/>
      <c r="G19" s="127"/>
      <c r="H19" s="127"/>
    </row>
    <row r="20" ht="22.8" customHeight="1" spans="1:8">
      <c r="A20" s="125" t="s">
        <v>179</v>
      </c>
      <c r="B20" s="125" t="s">
        <v>180</v>
      </c>
      <c r="C20" s="127"/>
      <c r="D20" s="127"/>
      <c r="E20" s="126"/>
      <c r="F20" s="127"/>
      <c r="G20" s="127"/>
      <c r="H20" s="127"/>
    </row>
    <row r="21" ht="22.8" customHeight="1" spans="1:8">
      <c r="A21" s="125" t="s">
        <v>181</v>
      </c>
      <c r="B21" s="125" t="s">
        <v>182</v>
      </c>
      <c r="C21" s="127"/>
      <c r="D21" s="127"/>
      <c r="E21" s="126"/>
      <c r="F21" s="127"/>
      <c r="G21" s="127"/>
      <c r="H21" s="127"/>
    </row>
    <row r="22" ht="22.8" customHeight="1" spans="1:8">
      <c r="A22" s="125" t="s">
        <v>183</v>
      </c>
      <c r="B22" s="125" t="s">
        <v>184</v>
      </c>
      <c r="C22" s="127"/>
      <c r="D22" s="127"/>
      <c r="E22" s="126"/>
      <c r="F22" s="127"/>
      <c r="G22" s="127"/>
      <c r="H22" s="127"/>
    </row>
    <row r="23" ht="22.8" customHeight="1" spans="1:8">
      <c r="A23" s="125" t="s">
        <v>185</v>
      </c>
      <c r="B23" s="125" t="s">
        <v>186</v>
      </c>
      <c r="C23" s="127"/>
      <c r="D23" s="127"/>
      <c r="E23" s="126"/>
      <c r="F23" s="127"/>
      <c r="G23" s="127"/>
      <c r="H23" s="127"/>
    </row>
    <row r="24" ht="22.8" customHeight="1" spans="1:8">
      <c r="A24" s="125" t="s">
        <v>187</v>
      </c>
      <c r="B24" s="125" t="s">
        <v>188</v>
      </c>
      <c r="C24" s="127"/>
      <c r="D24" s="127"/>
      <c r="E24" s="126"/>
      <c r="F24" s="127"/>
      <c r="G24" s="127"/>
      <c r="H24" s="127"/>
    </row>
    <row r="25" ht="22.8" customHeight="1" spans="1:8">
      <c r="A25" s="125" t="s">
        <v>189</v>
      </c>
      <c r="B25" s="125" t="s">
        <v>190</v>
      </c>
      <c r="C25" s="127"/>
      <c r="D25" s="127"/>
      <c r="E25" s="126"/>
      <c r="F25" s="127"/>
      <c r="G25" s="127"/>
      <c r="H25" s="127"/>
    </row>
    <row r="26" ht="22.8" customHeight="1" spans="1:8">
      <c r="A26" s="125" t="s">
        <v>191</v>
      </c>
      <c r="B26" s="125" t="s">
        <v>192</v>
      </c>
      <c r="C26" s="127"/>
      <c r="D26" s="127"/>
      <c r="E26" s="126"/>
      <c r="F26" s="127"/>
      <c r="G26" s="127"/>
      <c r="H26" s="127"/>
    </row>
    <row r="27" ht="22.8" customHeight="1" spans="1:8">
      <c r="A27" s="125" t="s">
        <v>193</v>
      </c>
      <c r="B27" s="125" t="s">
        <v>194</v>
      </c>
      <c r="C27" s="127"/>
      <c r="D27" s="127"/>
      <c r="E27" s="126"/>
      <c r="F27" s="127"/>
      <c r="G27" s="127"/>
      <c r="H27" s="127"/>
    </row>
    <row r="28" ht="22.8" customHeight="1" spans="1:8">
      <c r="A28" s="125" t="s">
        <v>195</v>
      </c>
      <c r="B28" s="125" t="s">
        <v>196</v>
      </c>
      <c r="C28" s="127"/>
      <c r="D28" s="127"/>
      <c r="E28" s="126"/>
      <c r="F28" s="127"/>
      <c r="G28" s="127"/>
      <c r="H28" s="127"/>
    </row>
    <row r="29" ht="22.8" customHeight="1" spans="1:8">
      <c r="A29" s="125" t="s">
        <v>197</v>
      </c>
      <c r="B29" s="125" t="s">
        <v>198</v>
      </c>
      <c r="C29" s="127"/>
      <c r="D29" s="127"/>
      <c r="E29" s="126"/>
      <c r="F29" s="127"/>
      <c r="G29" s="127"/>
      <c r="H29" s="127"/>
    </row>
    <row r="30" ht="22.8" customHeight="1" spans="1:8">
      <c r="A30" s="125" t="s">
        <v>199</v>
      </c>
      <c r="B30" s="125" t="s">
        <v>200</v>
      </c>
      <c r="C30" s="127"/>
      <c r="D30" s="127"/>
      <c r="E30" s="126"/>
      <c r="F30" s="127"/>
      <c r="G30" s="127"/>
      <c r="H30" s="127"/>
    </row>
    <row r="31" ht="22.8" customHeight="1" spans="1:8">
      <c r="A31" s="125" t="s">
        <v>201</v>
      </c>
      <c r="B31" s="125" t="s">
        <v>202</v>
      </c>
      <c r="C31" s="127"/>
      <c r="D31" s="127"/>
      <c r="E31" s="126"/>
      <c r="F31" s="127"/>
      <c r="G31" s="127"/>
      <c r="H31" s="127"/>
    </row>
    <row r="32" ht="22.8" customHeight="1" spans="1:8">
      <c r="A32" s="125" t="s">
        <v>203</v>
      </c>
      <c r="B32" s="125" t="s">
        <v>204</v>
      </c>
      <c r="C32" s="127"/>
      <c r="D32" s="127"/>
      <c r="E32" s="126"/>
      <c r="F32" s="127"/>
      <c r="G32" s="127"/>
      <c r="H32" s="127"/>
    </row>
    <row r="33" ht="22.8" customHeight="1" spans="1:8">
      <c r="A33" s="125" t="s">
        <v>205</v>
      </c>
      <c r="B33" s="125" t="s">
        <v>206</v>
      </c>
      <c r="C33" s="127"/>
      <c r="D33" s="127"/>
      <c r="E33" s="126"/>
      <c r="F33" s="127"/>
      <c r="G33" s="127"/>
      <c r="H33" s="127"/>
    </row>
    <row r="34" ht="22.8" customHeight="1" spans="1:8">
      <c r="A34" s="125" t="s">
        <v>207</v>
      </c>
      <c r="B34" s="125" t="s">
        <v>208</v>
      </c>
      <c r="C34" s="127"/>
      <c r="D34" s="127"/>
      <c r="E34" s="126"/>
      <c r="F34" s="127"/>
      <c r="G34" s="127"/>
      <c r="H34" s="127"/>
    </row>
    <row r="35" ht="22.8" customHeight="1" spans="1:8">
      <c r="A35" s="125" t="s">
        <v>209</v>
      </c>
      <c r="B35" s="125" t="s">
        <v>210</v>
      </c>
      <c r="C35" s="127"/>
      <c r="D35" s="127"/>
      <c r="E35" s="126"/>
      <c r="F35" s="127"/>
      <c r="G35" s="127"/>
      <c r="H35" s="127"/>
    </row>
    <row r="36" ht="22.8" customHeight="1" spans="1:8">
      <c r="A36" s="125" t="s">
        <v>211</v>
      </c>
      <c r="B36" s="125" t="s">
        <v>212</v>
      </c>
      <c r="C36" s="127"/>
      <c r="D36" s="127"/>
      <c r="E36" s="126"/>
      <c r="F36" s="127"/>
      <c r="G36" s="127"/>
      <c r="H36" s="127"/>
    </row>
    <row r="37" ht="22.8" customHeight="1" spans="1:8">
      <c r="A37" s="125" t="s">
        <v>213</v>
      </c>
      <c r="B37" s="125" t="s">
        <v>214</v>
      </c>
      <c r="C37" s="127"/>
      <c r="D37" s="127"/>
      <c r="E37" s="126"/>
      <c r="F37" s="127"/>
      <c r="G37" s="127"/>
      <c r="H37" s="127"/>
    </row>
    <row r="38" ht="22.8" customHeight="1" spans="1:8">
      <c r="A38" s="125" t="s">
        <v>215</v>
      </c>
      <c r="B38" s="125" t="s">
        <v>216</v>
      </c>
      <c r="C38" s="127"/>
      <c r="D38" s="127"/>
      <c r="E38" s="126"/>
      <c r="F38" s="127"/>
      <c r="G38" s="127"/>
      <c r="H38" s="127"/>
    </row>
    <row r="39" ht="22.8" customHeight="1" spans="1:8">
      <c r="A39" s="125" t="s">
        <v>217</v>
      </c>
      <c r="B39" s="125" t="s">
        <v>218</v>
      </c>
      <c r="C39" s="127"/>
      <c r="D39" s="127"/>
      <c r="E39" s="126"/>
      <c r="F39" s="127"/>
      <c r="G39" s="127"/>
      <c r="H39" s="127"/>
    </row>
    <row r="40" ht="22.8" customHeight="1" spans="1:8">
      <c r="A40" s="125" t="s">
        <v>219</v>
      </c>
      <c r="B40" s="125" t="s">
        <v>220</v>
      </c>
      <c r="C40" s="127"/>
      <c r="D40" s="127"/>
      <c r="E40" s="126"/>
      <c r="F40" s="127"/>
      <c r="G40" s="127"/>
      <c r="H40" s="127"/>
    </row>
    <row r="41" ht="22.8" customHeight="1" spans="1:8">
      <c r="A41" s="125" t="s">
        <v>221</v>
      </c>
      <c r="B41" s="125" t="s">
        <v>222</v>
      </c>
      <c r="C41" s="127"/>
      <c r="D41" s="127"/>
      <c r="E41" s="126"/>
      <c r="F41" s="127"/>
      <c r="G41" s="127"/>
      <c r="H41" s="127"/>
    </row>
    <row r="42" ht="22.8" customHeight="1" spans="1:8">
      <c r="A42" s="125" t="s">
        <v>223</v>
      </c>
      <c r="B42" s="125" t="s">
        <v>224</v>
      </c>
      <c r="C42" s="127"/>
      <c r="D42" s="127"/>
      <c r="E42" s="126"/>
      <c r="F42" s="127"/>
      <c r="G42" s="127"/>
      <c r="H42" s="127"/>
    </row>
    <row r="43" ht="22.8" customHeight="1" spans="1:8">
      <c r="A43" s="125" t="s">
        <v>225</v>
      </c>
      <c r="B43" s="125" t="s">
        <v>226</v>
      </c>
      <c r="C43" s="127"/>
      <c r="D43" s="127"/>
      <c r="E43" s="126"/>
      <c r="F43" s="127"/>
      <c r="G43" s="127"/>
      <c r="H43" s="127"/>
    </row>
    <row r="44" ht="22.8" customHeight="1" spans="1:8">
      <c r="A44" s="125" t="s">
        <v>227</v>
      </c>
      <c r="B44" s="125" t="s">
        <v>228</v>
      </c>
      <c r="C44" s="127"/>
      <c r="D44" s="127"/>
      <c r="E44" s="126"/>
      <c r="F44" s="127"/>
      <c r="G44" s="127"/>
      <c r="H44" s="127"/>
    </row>
    <row r="45" ht="22.8" customHeight="1" spans="1:8">
      <c r="A45" s="125" t="s">
        <v>229</v>
      </c>
      <c r="B45" s="125" t="s">
        <v>230</v>
      </c>
      <c r="C45" s="127"/>
      <c r="D45" s="127"/>
      <c r="E45" s="126"/>
      <c r="F45" s="127"/>
      <c r="G45" s="127"/>
      <c r="H45" s="127"/>
    </row>
    <row r="46" ht="22.8" customHeight="1" spans="1:8">
      <c r="A46" s="125" t="s">
        <v>231</v>
      </c>
      <c r="B46" s="125" t="s">
        <v>232</v>
      </c>
      <c r="C46" s="127"/>
      <c r="D46" s="127"/>
      <c r="E46" s="126"/>
      <c r="F46" s="127"/>
      <c r="G46" s="127"/>
      <c r="H46" s="127"/>
    </row>
    <row r="47" ht="22.8" customHeight="1" spans="1:8">
      <c r="A47" s="125" t="s">
        <v>233</v>
      </c>
      <c r="B47" s="125" t="s">
        <v>234</v>
      </c>
      <c r="C47" s="127"/>
      <c r="D47" s="127"/>
      <c r="E47" s="126"/>
      <c r="F47" s="127"/>
      <c r="G47" s="127"/>
      <c r="H47" s="127"/>
    </row>
    <row r="48" ht="22.8" customHeight="1" spans="1:8">
      <c r="A48" s="125" t="s">
        <v>235</v>
      </c>
      <c r="B48" s="125" t="s">
        <v>236</v>
      </c>
      <c r="C48" s="127"/>
      <c r="D48" s="127"/>
      <c r="E48" s="126"/>
      <c r="F48" s="127"/>
      <c r="G48" s="127"/>
      <c r="H48" s="127"/>
    </row>
    <row r="49" ht="22.8" customHeight="1" spans="1:8">
      <c r="A49" s="125" t="s">
        <v>237</v>
      </c>
      <c r="B49" s="125" t="s">
        <v>238</v>
      </c>
      <c r="C49" s="127"/>
      <c r="D49" s="127"/>
      <c r="E49" s="126"/>
      <c r="F49" s="127"/>
      <c r="G49" s="127"/>
      <c r="H49" s="127"/>
    </row>
    <row r="50" ht="22.8" customHeight="1" spans="1:8">
      <c r="A50" s="125" t="s">
        <v>239</v>
      </c>
      <c r="B50" s="125" t="s">
        <v>240</v>
      </c>
      <c r="C50" s="127"/>
      <c r="D50" s="127"/>
      <c r="E50" s="126"/>
      <c r="F50" s="127"/>
      <c r="G50" s="127"/>
      <c r="H50" s="127"/>
    </row>
    <row r="51" ht="22.8" customHeight="1" spans="1:8">
      <c r="A51" s="125" t="s">
        <v>241</v>
      </c>
      <c r="B51" s="125" t="s">
        <v>242</v>
      </c>
      <c r="C51" s="127"/>
      <c r="D51" s="127"/>
      <c r="E51" s="126"/>
      <c r="F51" s="127"/>
      <c r="G51" s="127"/>
      <c r="H51" s="127"/>
    </row>
    <row r="52" ht="22.8" customHeight="1" spans="1:8">
      <c r="A52" s="125" t="s">
        <v>243</v>
      </c>
      <c r="B52" s="125" t="s">
        <v>244</v>
      </c>
      <c r="C52" s="127"/>
      <c r="D52" s="127"/>
      <c r="E52" s="126"/>
      <c r="F52" s="127"/>
      <c r="G52" s="127"/>
      <c r="H52" s="127"/>
    </row>
    <row r="53" ht="22.8" customHeight="1" spans="1:8">
      <c r="A53" s="125" t="s">
        <v>245</v>
      </c>
      <c r="B53" s="125" t="s">
        <v>246</v>
      </c>
      <c r="C53" s="127"/>
      <c r="D53" s="127"/>
      <c r="E53" s="126"/>
      <c r="F53" s="127"/>
      <c r="G53" s="127"/>
      <c r="H53" s="127"/>
    </row>
    <row r="54" ht="22.8" customHeight="1" spans="1:8">
      <c r="A54" s="125" t="s">
        <v>247</v>
      </c>
      <c r="B54" s="125" t="s">
        <v>248</v>
      </c>
      <c r="C54" s="127"/>
      <c r="D54" s="127"/>
      <c r="E54" s="126"/>
      <c r="F54" s="127"/>
      <c r="G54" s="127"/>
      <c r="H54" s="127"/>
    </row>
    <row r="55" ht="22.8" customHeight="1" spans="1:8">
      <c r="A55" s="125" t="s">
        <v>249</v>
      </c>
      <c r="B55" s="125" t="s">
        <v>250</v>
      </c>
      <c r="C55" s="127"/>
      <c r="D55" s="127"/>
      <c r="E55" s="126"/>
      <c r="F55" s="127"/>
      <c r="G55" s="127"/>
      <c r="H55" s="127"/>
    </row>
    <row r="56" ht="22.8" customHeight="1" spans="1:8">
      <c r="A56" s="125" t="s">
        <v>251</v>
      </c>
      <c r="B56" s="125" t="s">
        <v>252</v>
      </c>
      <c r="C56" s="127"/>
      <c r="D56" s="127"/>
      <c r="E56" s="126"/>
      <c r="F56" s="127"/>
      <c r="G56" s="127"/>
      <c r="H56" s="127"/>
    </row>
    <row r="57" ht="22.8" customHeight="1" spans="1:8">
      <c r="A57" s="125" t="s">
        <v>253</v>
      </c>
      <c r="B57" s="125" t="s">
        <v>254</v>
      </c>
      <c r="C57" s="127"/>
      <c r="D57" s="127"/>
      <c r="E57" s="126"/>
      <c r="F57" s="127"/>
      <c r="G57" s="127"/>
      <c r="H57" s="127"/>
    </row>
    <row r="58" ht="22.8" customHeight="1" spans="1:8">
      <c r="A58" s="125" t="s">
        <v>255</v>
      </c>
      <c r="B58" s="125" t="s">
        <v>256</v>
      </c>
      <c r="C58" s="127"/>
      <c r="D58" s="127"/>
      <c r="E58" s="126"/>
      <c r="F58" s="127"/>
      <c r="G58" s="127"/>
      <c r="H58" s="127"/>
    </row>
    <row r="59" ht="22.8" customHeight="1" spans="1:8">
      <c r="A59" s="125" t="s">
        <v>257</v>
      </c>
      <c r="B59" s="125" t="s">
        <v>258</v>
      </c>
      <c r="C59" s="127"/>
      <c r="D59" s="127"/>
      <c r="E59" s="126"/>
      <c r="F59" s="127"/>
      <c r="G59" s="127"/>
      <c r="H59" s="127"/>
    </row>
    <row r="60" ht="22.8" customHeight="1" spans="1:8">
      <c r="A60" s="125" t="s">
        <v>259</v>
      </c>
      <c r="B60" s="125" t="s">
        <v>260</v>
      </c>
      <c r="C60" s="127"/>
      <c r="D60" s="127"/>
      <c r="E60" s="126"/>
      <c r="F60" s="127"/>
      <c r="G60" s="127"/>
      <c r="H60" s="127"/>
    </row>
    <row r="61" ht="22.8" customHeight="1" spans="1:8">
      <c r="A61" s="125" t="s">
        <v>261</v>
      </c>
      <c r="B61" s="125" t="s">
        <v>262</v>
      </c>
      <c r="C61" s="127"/>
      <c r="D61" s="127"/>
      <c r="E61" s="126"/>
      <c r="F61" s="127"/>
      <c r="G61" s="127"/>
      <c r="H61" s="127"/>
    </row>
    <row r="62" ht="22.8" customHeight="1" spans="1:8">
      <c r="A62" s="125" t="s">
        <v>263</v>
      </c>
      <c r="B62" s="125" t="s">
        <v>264</v>
      </c>
      <c r="C62" s="127"/>
      <c r="D62" s="127"/>
      <c r="E62" s="126"/>
      <c r="F62" s="127"/>
      <c r="G62" s="127"/>
      <c r="H62" s="127"/>
    </row>
    <row r="63" ht="22.8" customHeight="1" spans="1:8">
      <c r="A63" s="125" t="s">
        <v>265</v>
      </c>
      <c r="B63" s="125" t="s">
        <v>266</v>
      </c>
      <c r="C63" s="127"/>
      <c r="D63" s="127"/>
      <c r="E63" s="126"/>
      <c r="F63" s="127"/>
      <c r="G63" s="127"/>
      <c r="H63" s="127"/>
    </row>
    <row r="64" ht="22.8" customHeight="1" spans="1:8">
      <c r="A64" s="125" t="s">
        <v>267</v>
      </c>
      <c r="B64" s="125" t="s">
        <v>268</v>
      </c>
      <c r="C64" s="127"/>
      <c r="D64" s="127"/>
      <c r="E64" s="126"/>
      <c r="F64" s="127"/>
      <c r="G64" s="127"/>
      <c r="H64" s="127"/>
    </row>
    <row r="65" ht="22.8" customHeight="1" spans="1:8">
      <c r="A65" s="125" t="s">
        <v>269</v>
      </c>
      <c r="B65" s="125" t="s">
        <v>270</v>
      </c>
      <c r="C65" s="127"/>
      <c r="D65" s="127"/>
      <c r="E65" s="126"/>
      <c r="F65" s="127"/>
      <c r="G65" s="127"/>
      <c r="H65" s="127"/>
    </row>
    <row r="66" ht="22.8" customHeight="1" spans="1:8">
      <c r="A66" s="125" t="s">
        <v>271</v>
      </c>
      <c r="B66" s="125" t="s">
        <v>272</v>
      </c>
      <c r="C66" s="127"/>
      <c r="D66" s="127"/>
      <c r="E66" s="126"/>
      <c r="F66" s="127"/>
      <c r="G66" s="127"/>
      <c r="H66" s="127"/>
    </row>
    <row r="67" ht="22.8" customHeight="1" spans="1:8">
      <c r="A67" s="125" t="s">
        <v>273</v>
      </c>
      <c r="B67" s="125" t="s">
        <v>274</v>
      </c>
      <c r="C67" s="127"/>
      <c r="D67" s="127"/>
      <c r="E67" s="126"/>
      <c r="F67" s="127"/>
      <c r="G67" s="127"/>
      <c r="H67" s="127"/>
    </row>
    <row r="68" ht="22.8" customHeight="1" spans="1:8">
      <c r="A68" s="125" t="s">
        <v>275</v>
      </c>
      <c r="B68" s="125" t="s">
        <v>276</v>
      </c>
      <c r="C68" s="127"/>
      <c r="D68" s="127"/>
      <c r="E68" s="126"/>
      <c r="F68" s="127"/>
      <c r="G68" s="127"/>
      <c r="H68" s="127"/>
    </row>
    <row r="69" ht="22.8" customHeight="1" spans="1:8">
      <c r="A69" s="125" t="s">
        <v>277</v>
      </c>
      <c r="B69" s="125" t="s">
        <v>278</v>
      </c>
      <c r="C69" s="127"/>
      <c r="D69" s="127"/>
      <c r="E69" s="126"/>
      <c r="F69" s="127"/>
      <c r="G69" s="127"/>
      <c r="H69" s="127"/>
    </row>
    <row r="70" ht="22.8" customHeight="1" spans="1:8">
      <c r="A70" s="125" t="s">
        <v>279</v>
      </c>
      <c r="B70" s="125" t="s">
        <v>280</v>
      </c>
      <c r="C70" s="127"/>
      <c r="D70" s="127"/>
      <c r="E70" s="126"/>
      <c r="F70" s="127"/>
      <c r="G70" s="127"/>
      <c r="H70" s="127"/>
    </row>
    <row r="71" ht="22.8" customHeight="1" spans="1:8">
      <c r="A71" s="125" t="s">
        <v>281</v>
      </c>
      <c r="B71" s="125" t="s">
        <v>282</v>
      </c>
      <c r="C71" s="127"/>
      <c r="D71" s="127"/>
      <c r="E71" s="126"/>
      <c r="F71" s="127"/>
      <c r="G71" s="127"/>
      <c r="H71" s="127"/>
    </row>
    <row r="72" ht="22.8" customHeight="1" spans="1:8">
      <c r="A72" s="125" t="s">
        <v>283</v>
      </c>
      <c r="B72" s="125" t="s">
        <v>284</v>
      </c>
      <c r="C72" s="127"/>
      <c r="D72" s="127"/>
      <c r="E72" s="126"/>
      <c r="F72" s="127"/>
      <c r="G72" s="127"/>
      <c r="H72" s="127"/>
    </row>
    <row r="73" ht="22.8" customHeight="1" spans="1:8">
      <c r="A73" s="125" t="s">
        <v>285</v>
      </c>
      <c r="B73" s="125" t="s">
        <v>286</v>
      </c>
      <c r="C73" s="127"/>
      <c r="D73" s="127"/>
      <c r="E73" s="126"/>
      <c r="F73" s="127"/>
      <c r="G73" s="127"/>
      <c r="H73" s="127"/>
    </row>
    <row r="74" ht="22.8" customHeight="1" spans="1:8">
      <c r="A74" s="125" t="s">
        <v>287</v>
      </c>
      <c r="B74" s="125" t="s">
        <v>288</v>
      </c>
      <c r="C74" s="127"/>
      <c r="D74" s="127"/>
      <c r="E74" s="126"/>
      <c r="F74" s="127"/>
      <c r="G74" s="127"/>
      <c r="H74" s="127"/>
    </row>
    <row r="75" ht="22.8" customHeight="1" spans="1:8">
      <c r="A75" s="125" t="s">
        <v>289</v>
      </c>
      <c r="B75" s="125" t="s">
        <v>290</v>
      </c>
      <c r="C75" s="127"/>
      <c r="D75" s="127"/>
      <c r="E75" s="126"/>
      <c r="F75" s="127"/>
      <c r="G75" s="127"/>
      <c r="H75" s="127"/>
    </row>
    <row r="76" ht="22.8" customHeight="1" spans="1:8">
      <c r="A76" s="125" t="s">
        <v>291</v>
      </c>
      <c r="B76" s="125" t="s">
        <v>292</v>
      </c>
      <c r="C76" s="127"/>
      <c r="D76" s="127"/>
      <c r="E76" s="126"/>
      <c r="F76" s="127"/>
      <c r="G76" s="127"/>
      <c r="H76" s="127"/>
    </row>
    <row r="77" ht="22.8" customHeight="1" spans="1:8">
      <c r="A77" s="125" t="s">
        <v>293</v>
      </c>
      <c r="B77" s="125" t="s">
        <v>294</v>
      </c>
      <c r="C77" s="127"/>
      <c r="D77" s="127"/>
      <c r="E77" s="126"/>
      <c r="F77" s="127"/>
      <c r="G77" s="127"/>
      <c r="H77" s="127"/>
    </row>
    <row r="78" ht="22.8" customHeight="1" spans="1:8">
      <c r="A78" s="125" t="s">
        <v>295</v>
      </c>
      <c r="B78" s="125" t="s">
        <v>296</v>
      </c>
      <c r="C78" s="127"/>
      <c r="D78" s="127"/>
      <c r="E78" s="126"/>
      <c r="F78" s="127"/>
      <c r="G78" s="127"/>
      <c r="H78" s="127"/>
    </row>
    <row r="79" ht="22.8" customHeight="1" spans="1:8">
      <c r="A79" s="125" t="s">
        <v>297</v>
      </c>
      <c r="B79" s="125" t="s">
        <v>298</v>
      </c>
      <c r="C79" s="127"/>
      <c r="D79" s="127"/>
      <c r="E79" s="126"/>
      <c r="F79" s="127"/>
      <c r="G79" s="127"/>
      <c r="H79" s="127"/>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 min="9" max="9" width="9.76666666666667" customWidth="1"/>
  </cols>
  <sheetData>
    <row r="1" ht="16.35" customHeight="1" spans="1:8">
      <c r="A1" s="114"/>
      <c r="G1" s="115" t="s">
        <v>561</v>
      </c>
      <c r="H1" s="115"/>
    </row>
    <row r="2" ht="38.8" customHeight="1" spans="1:8">
      <c r="A2" s="116" t="s">
        <v>21</v>
      </c>
      <c r="B2" s="116"/>
      <c r="C2" s="116"/>
      <c r="D2" s="116"/>
      <c r="E2" s="116"/>
      <c r="F2" s="116"/>
      <c r="G2" s="116"/>
      <c r="H2" s="116"/>
    </row>
    <row r="3" ht="24.15" customHeight="1" spans="1:8">
      <c r="A3" s="117" t="s">
        <v>30</v>
      </c>
      <c r="B3" s="117"/>
      <c r="C3" s="117"/>
      <c r="D3" s="117"/>
      <c r="E3" s="117"/>
      <c r="F3" s="117"/>
      <c r="G3" s="117"/>
      <c r="H3" s="118" t="s">
        <v>31</v>
      </c>
    </row>
    <row r="4" ht="23.25" customHeight="1" spans="1:8">
      <c r="A4" s="119" t="s">
        <v>301</v>
      </c>
      <c r="B4" s="119" t="s">
        <v>302</v>
      </c>
      <c r="C4" s="119" t="s">
        <v>135</v>
      </c>
      <c r="D4" s="119" t="s">
        <v>562</v>
      </c>
      <c r="E4" s="119"/>
      <c r="F4" s="119"/>
      <c r="G4" s="119"/>
      <c r="H4" s="119" t="s">
        <v>304</v>
      </c>
    </row>
    <row r="5" ht="19.8" customHeight="1" spans="1:8">
      <c r="A5" s="119"/>
      <c r="B5" s="119"/>
      <c r="C5" s="119"/>
      <c r="D5" s="119" t="s">
        <v>137</v>
      </c>
      <c r="E5" s="119" t="s">
        <v>465</v>
      </c>
      <c r="F5" s="119"/>
      <c r="G5" s="119" t="s">
        <v>466</v>
      </c>
      <c r="H5" s="119"/>
    </row>
    <row r="6" ht="27.6" customHeight="1" spans="1:8">
      <c r="A6" s="119"/>
      <c r="B6" s="119"/>
      <c r="C6" s="119"/>
      <c r="D6" s="119"/>
      <c r="E6" s="119" t="s">
        <v>444</v>
      </c>
      <c r="F6" s="119" t="s">
        <v>364</v>
      </c>
      <c r="G6" s="119"/>
      <c r="H6" s="119"/>
    </row>
    <row r="7" ht="22.8" customHeight="1" spans="1:8">
      <c r="A7" s="120"/>
      <c r="B7" s="121" t="s">
        <v>135</v>
      </c>
      <c r="C7" s="122">
        <v>0</v>
      </c>
      <c r="D7" s="122"/>
      <c r="E7" s="122"/>
      <c r="F7" s="122"/>
      <c r="G7" s="122"/>
      <c r="H7" s="122"/>
    </row>
    <row r="8" ht="22.8" customHeight="1" spans="1:8">
      <c r="A8" s="123"/>
      <c r="B8" s="123"/>
      <c r="C8" s="122"/>
      <c r="D8" s="122"/>
      <c r="E8" s="122"/>
      <c r="F8" s="122"/>
      <c r="G8" s="122"/>
      <c r="H8" s="122"/>
    </row>
    <row r="9" ht="22.8" customHeight="1" spans="1:8">
      <c r="A9" s="124"/>
      <c r="B9" s="124"/>
      <c r="C9" s="122"/>
      <c r="D9" s="122"/>
      <c r="E9" s="122"/>
      <c r="F9" s="122"/>
      <c r="G9" s="122"/>
      <c r="H9" s="122"/>
    </row>
    <row r="10" ht="22.8" customHeight="1" spans="1:8">
      <c r="A10" s="124"/>
      <c r="B10" s="124"/>
      <c r="C10" s="122"/>
      <c r="D10" s="122"/>
      <c r="E10" s="122"/>
      <c r="F10" s="122"/>
      <c r="G10" s="122"/>
      <c r="H10" s="122"/>
    </row>
    <row r="11" ht="22.8" customHeight="1" spans="1:8">
      <c r="A11" s="124"/>
      <c r="B11" s="124"/>
      <c r="C11" s="122"/>
      <c r="D11" s="122"/>
      <c r="E11" s="122"/>
      <c r="F11" s="122"/>
      <c r="G11" s="122"/>
      <c r="H11" s="122"/>
    </row>
    <row r="12" ht="22.8" customHeight="1" spans="1:8">
      <c r="A12" s="125"/>
      <c r="B12" s="125"/>
      <c r="C12" s="126"/>
      <c r="D12" s="126"/>
      <c r="E12" s="127"/>
      <c r="F12" s="127"/>
      <c r="G12" s="127"/>
      <c r="H12" s="127"/>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2" width="9.76666666666667" customWidth="1"/>
  </cols>
  <sheetData>
    <row r="1" ht="16.35" customHeight="1" spans="1:20">
      <c r="A1" s="114"/>
      <c r="S1" s="115" t="s">
        <v>563</v>
      </c>
      <c r="T1" s="115"/>
    </row>
    <row r="2" ht="47.4" customHeight="1" spans="1:17">
      <c r="A2" s="116" t="s">
        <v>22</v>
      </c>
      <c r="B2" s="116"/>
      <c r="C2" s="116"/>
      <c r="D2" s="116"/>
      <c r="E2" s="116"/>
      <c r="F2" s="116"/>
      <c r="G2" s="116"/>
      <c r="H2" s="116"/>
      <c r="I2" s="116"/>
      <c r="J2" s="116"/>
      <c r="K2" s="116"/>
      <c r="L2" s="116"/>
      <c r="M2" s="116"/>
      <c r="N2" s="116"/>
      <c r="O2" s="116"/>
      <c r="P2" s="116"/>
      <c r="Q2" s="116"/>
    </row>
    <row r="3" ht="24.15" customHeight="1" spans="1:20">
      <c r="A3" s="117" t="s">
        <v>30</v>
      </c>
      <c r="B3" s="117"/>
      <c r="C3" s="117"/>
      <c r="D3" s="117"/>
      <c r="E3" s="117"/>
      <c r="F3" s="117"/>
      <c r="G3" s="117"/>
      <c r="H3" s="117"/>
      <c r="I3" s="117"/>
      <c r="J3" s="117"/>
      <c r="K3" s="117"/>
      <c r="L3" s="117"/>
      <c r="M3" s="117"/>
      <c r="N3" s="117"/>
      <c r="O3" s="117"/>
      <c r="P3" s="117"/>
      <c r="Q3" s="117"/>
      <c r="R3" s="117"/>
      <c r="S3" s="118" t="s">
        <v>31</v>
      </c>
      <c r="T3" s="118"/>
    </row>
    <row r="4" ht="27.6" customHeight="1" spans="1:20">
      <c r="A4" s="119" t="s">
        <v>300</v>
      </c>
      <c r="B4" s="119"/>
      <c r="C4" s="119"/>
      <c r="D4" s="119" t="s">
        <v>353</v>
      </c>
      <c r="E4" s="119" t="s">
        <v>354</v>
      </c>
      <c r="F4" s="119" t="s">
        <v>355</v>
      </c>
      <c r="G4" s="119" t="s">
        <v>356</v>
      </c>
      <c r="H4" s="119" t="s">
        <v>357</v>
      </c>
      <c r="I4" s="119" t="s">
        <v>358</v>
      </c>
      <c r="J4" s="119" t="s">
        <v>359</v>
      </c>
      <c r="K4" s="119" t="s">
        <v>360</v>
      </c>
      <c r="L4" s="119" t="s">
        <v>361</v>
      </c>
      <c r="M4" s="119" t="s">
        <v>362</v>
      </c>
      <c r="N4" s="119" t="s">
        <v>363</v>
      </c>
      <c r="O4" s="119" t="s">
        <v>364</v>
      </c>
      <c r="P4" s="119" t="s">
        <v>365</v>
      </c>
      <c r="Q4" s="119" t="s">
        <v>366</v>
      </c>
      <c r="R4" s="119" t="s">
        <v>367</v>
      </c>
      <c r="S4" s="119" t="s">
        <v>368</v>
      </c>
      <c r="T4" s="119" t="s">
        <v>369</v>
      </c>
    </row>
    <row r="5" ht="19.8" customHeight="1" spans="1:20">
      <c r="A5" s="119" t="s">
        <v>308</v>
      </c>
      <c r="B5" s="119" t="s">
        <v>309</v>
      </c>
      <c r="C5" s="119" t="s">
        <v>310</v>
      </c>
      <c r="D5" s="119"/>
      <c r="E5" s="119"/>
      <c r="F5" s="119"/>
      <c r="G5" s="119"/>
      <c r="H5" s="119"/>
      <c r="I5" s="119"/>
      <c r="J5" s="119"/>
      <c r="K5" s="119"/>
      <c r="L5" s="119"/>
      <c r="M5" s="119"/>
      <c r="N5" s="119"/>
      <c r="O5" s="119"/>
      <c r="P5" s="119"/>
      <c r="Q5" s="119"/>
      <c r="R5" s="119"/>
      <c r="S5" s="119"/>
      <c r="T5" s="119"/>
    </row>
    <row r="6" ht="22.8" customHeight="1" spans="1:20">
      <c r="A6" s="120"/>
      <c r="B6" s="120"/>
      <c r="C6" s="120"/>
      <c r="D6" s="120"/>
      <c r="E6" s="120" t="s">
        <v>135</v>
      </c>
      <c r="F6" s="122">
        <v>0</v>
      </c>
      <c r="G6" s="122"/>
      <c r="H6" s="122"/>
      <c r="I6" s="122"/>
      <c r="J6" s="122"/>
      <c r="K6" s="122"/>
      <c r="L6" s="122"/>
      <c r="M6" s="122"/>
      <c r="N6" s="122"/>
      <c r="O6" s="122"/>
      <c r="P6" s="122"/>
      <c r="Q6" s="122"/>
      <c r="R6" s="122"/>
      <c r="S6" s="122"/>
      <c r="T6" s="122"/>
    </row>
    <row r="7" ht="22.8" customHeight="1" spans="1:20">
      <c r="A7" s="120"/>
      <c r="B7" s="120"/>
      <c r="C7" s="120"/>
      <c r="D7" s="123"/>
      <c r="E7" s="123"/>
      <c r="F7" s="122"/>
      <c r="G7" s="122"/>
      <c r="H7" s="122"/>
      <c r="I7" s="122"/>
      <c r="J7" s="122"/>
      <c r="K7" s="122"/>
      <c r="L7" s="122"/>
      <c r="M7" s="122"/>
      <c r="N7" s="122"/>
      <c r="O7" s="122"/>
      <c r="P7" s="122"/>
      <c r="Q7" s="122"/>
      <c r="R7" s="122"/>
      <c r="S7" s="122"/>
      <c r="T7" s="122"/>
    </row>
    <row r="8" ht="22.8" customHeight="1" spans="1:20">
      <c r="A8" s="128"/>
      <c r="B8" s="128"/>
      <c r="C8" s="128"/>
      <c r="D8" s="124"/>
      <c r="E8" s="124"/>
      <c r="F8" s="122"/>
      <c r="G8" s="122"/>
      <c r="H8" s="122"/>
      <c r="I8" s="122"/>
      <c r="J8" s="122"/>
      <c r="K8" s="122"/>
      <c r="L8" s="122"/>
      <c r="M8" s="122"/>
      <c r="N8" s="122"/>
      <c r="O8" s="122"/>
      <c r="P8" s="122"/>
      <c r="Q8" s="122"/>
      <c r="R8" s="122"/>
      <c r="S8" s="122"/>
      <c r="T8" s="122"/>
    </row>
    <row r="9" ht="22.8" customHeight="1" spans="1:20">
      <c r="A9" s="129"/>
      <c r="B9" s="129"/>
      <c r="C9" s="129"/>
      <c r="D9" s="125"/>
      <c r="E9" s="130"/>
      <c r="F9" s="131"/>
      <c r="G9" s="131"/>
      <c r="H9" s="131"/>
      <c r="I9" s="131"/>
      <c r="J9" s="131"/>
      <c r="K9" s="131"/>
      <c r="L9" s="131"/>
      <c r="M9" s="131"/>
      <c r="N9" s="131"/>
      <c r="O9" s="131"/>
      <c r="P9" s="131"/>
      <c r="Q9" s="131"/>
      <c r="R9" s="131"/>
      <c r="S9" s="131"/>
      <c r="T9" s="131"/>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2" width="9.76666666666667" customWidth="1"/>
  </cols>
  <sheetData>
    <row r="1" ht="16.35" customHeight="1" spans="1:20">
      <c r="A1" s="114"/>
      <c r="S1" s="115" t="s">
        <v>564</v>
      </c>
      <c r="T1" s="115"/>
    </row>
    <row r="2" ht="47.4" customHeight="1" spans="1:20">
      <c r="A2" s="116" t="s">
        <v>23</v>
      </c>
      <c r="B2" s="116"/>
      <c r="C2" s="116"/>
      <c r="D2" s="116"/>
      <c r="E2" s="116"/>
      <c r="F2" s="116"/>
      <c r="G2" s="116"/>
      <c r="H2" s="116"/>
      <c r="I2" s="116"/>
      <c r="J2" s="116"/>
      <c r="K2" s="116"/>
      <c r="L2" s="116"/>
      <c r="M2" s="116"/>
      <c r="N2" s="116"/>
      <c r="O2" s="116"/>
      <c r="P2" s="116"/>
      <c r="Q2" s="116"/>
      <c r="R2" s="116"/>
      <c r="S2" s="116"/>
      <c r="T2" s="116"/>
    </row>
    <row r="3" ht="21.55" customHeight="1" spans="1:20">
      <c r="A3" s="117" t="s">
        <v>30</v>
      </c>
      <c r="B3" s="117"/>
      <c r="C3" s="117"/>
      <c r="D3" s="117"/>
      <c r="E3" s="117"/>
      <c r="F3" s="117"/>
      <c r="G3" s="117"/>
      <c r="H3" s="117"/>
      <c r="I3" s="117"/>
      <c r="J3" s="117"/>
      <c r="K3" s="117"/>
      <c r="L3" s="117"/>
      <c r="M3" s="117"/>
      <c r="N3" s="117"/>
      <c r="O3" s="117"/>
      <c r="P3" s="117"/>
      <c r="Q3" s="117"/>
      <c r="R3" s="117"/>
      <c r="S3" s="118" t="s">
        <v>31</v>
      </c>
      <c r="T3" s="118"/>
    </row>
    <row r="4" ht="29.3" customHeight="1" spans="1:20">
      <c r="A4" s="119" t="s">
        <v>300</v>
      </c>
      <c r="B4" s="119"/>
      <c r="C4" s="119"/>
      <c r="D4" s="119" t="s">
        <v>353</v>
      </c>
      <c r="E4" s="119" t="s">
        <v>354</v>
      </c>
      <c r="F4" s="119" t="s">
        <v>443</v>
      </c>
      <c r="G4" s="119" t="s">
        <v>303</v>
      </c>
      <c r="H4" s="119"/>
      <c r="I4" s="119"/>
      <c r="J4" s="119"/>
      <c r="K4" s="119" t="s">
        <v>304</v>
      </c>
      <c r="L4" s="119"/>
      <c r="M4" s="119"/>
      <c r="N4" s="119"/>
      <c r="O4" s="119"/>
      <c r="P4" s="119"/>
      <c r="Q4" s="119"/>
      <c r="R4" s="119"/>
      <c r="S4" s="119"/>
      <c r="T4" s="119"/>
    </row>
    <row r="5" ht="50" customHeight="1" spans="1:20">
      <c r="A5" s="119" t="s">
        <v>308</v>
      </c>
      <c r="B5" s="119" t="s">
        <v>309</v>
      </c>
      <c r="C5" s="119" t="s">
        <v>310</v>
      </c>
      <c r="D5" s="119"/>
      <c r="E5" s="119"/>
      <c r="F5" s="119"/>
      <c r="G5" s="119" t="s">
        <v>135</v>
      </c>
      <c r="H5" s="119" t="s">
        <v>444</v>
      </c>
      <c r="I5" s="119" t="s">
        <v>445</v>
      </c>
      <c r="J5" s="119" t="s">
        <v>364</v>
      </c>
      <c r="K5" s="119" t="s">
        <v>135</v>
      </c>
      <c r="L5" s="119" t="s">
        <v>447</v>
      </c>
      <c r="M5" s="119" t="s">
        <v>448</v>
      </c>
      <c r="N5" s="119" t="s">
        <v>366</v>
      </c>
      <c r="O5" s="119" t="s">
        <v>449</v>
      </c>
      <c r="P5" s="119" t="s">
        <v>450</v>
      </c>
      <c r="Q5" s="119" t="s">
        <v>451</v>
      </c>
      <c r="R5" s="119" t="s">
        <v>362</v>
      </c>
      <c r="S5" s="119" t="s">
        <v>365</v>
      </c>
      <c r="T5" s="119" t="s">
        <v>369</v>
      </c>
    </row>
    <row r="6" ht="22.8" customHeight="1" spans="1:20">
      <c r="A6" s="120"/>
      <c r="B6" s="120"/>
      <c r="C6" s="120"/>
      <c r="D6" s="120"/>
      <c r="E6" s="120" t="s">
        <v>135</v>
      </c>
      <c r="F6" s="122">
        <v>0</v>
      </c>
      <c r="G6" s="122"/>
      <c r="H6" s="122"/>
      <c r="I6" s="122"/>
      <c r="J6" s="122"/>
      <c r="K6" s="122"/>
      <c r="L6" s="122"/>
      <c r="M6" s="122"/>
      <c r="N6" s="122"/>
      <c r="O6" s="122"/>
      <c r="P6" s="122"/>
      <c r="Q6" s="122"/>
      <c r="R6" s="122"/>
      <c r="S6" s="122"/>
      <c r="T6" s="122"/>
    </row>
    <row r="7" ht="22.8" customHeight="1" spans="1:20">
      <c r="A7" s="120"/>
      <c r="B7" s="120"/>
      <c r="C7" s="120"/>
      <c r="D7" s="123"/>
      <c r="E7" s="123"/>
      <c r="F7" s="122"/>
      <c r="G7" s="122"/>
      <c r="H7" s="122"/>
      <c r="I7" s="122"/>
      <c r="J7" s="122"/>
      <c r="K7" s="122"/>
      <c r="L7" s="122"/>
      <c r="M7" s="122"/>
      <c r="N7" s="122"/>
      <c r="O7" s="122"/>
      <c r="P7" s="122"/>
      <c r="Q7" s="122"/>
      <c r="R7" s="122"/>
      <c r="S7" s="122"/>
      <c r="T7" s="122"/>
    </row>
    <row r="8" ht="22.8" customHeight="1" spans="1:20">
      <c r="A8" s="128"/>
      <c r="B8" s="128"/>
      <c r="C8" s="128"/>
      <c r="D8" s="124"/>
      <c r="E8" s="124"/>
      <c r="F8" s="122"/>
      <c r="G8" s="122"/>
      <c r="H8" s="122"/>
      <c r="I8" s="122"/>
      <c r="J8" s="122"/>
      <c r="K8" s="122"/>
      <c r="L8" s="122"/>
      <c r="M8" s="122"/>
      <c r="N8" s="122"/>
      <c r="O8" s="122"/>
      <c r="P8" s="122"/>
      <c r="Q8" s="122"/>
      <c r="R8" s="122"/>
      <c r="S8" s="122"/>
      <c r="T8" s="122"/>
    </row>
    <row r="9" ht="22.8" customHeight="1" spans="1:20">
      <c r="A9" s="129"/>
      <c r="B9" s="129"/>
      <c r="C9" s="129"/>
      <c r="D9" s="125"/>
      <c r="E9" s="130"/>
      <c r="F9" s="127"/>
      <c r="G9" s="126"/>
      <c r="H9" s="126"/>
      <c r="I9" s="126"/>
      <c r="J9" s="126"/>
      <c r="K9" s="126"/>
      <c r="L9" s="126"/>
      <c r="M9" s="126"/>
      <c r="N9" s="126"/>
      <c r="O9" s="126"/>
      <c r="P9" s="126"/>
      <c r="Q9" s="126"/>
      <c r="R9" s="126"/>
      <c r="S9" s="126"/>
      <c r="T9" s="126"/>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6.35" customHeight="1" spans="1:8">
      <c r="A1" s="114"/>
      <c r="H1" s="115" t="s">
        <v>565</v>
      </c>
    </row>
    <row r="2" ht="38.8" customHeight="1" spans="1:8">
      <c r="A2" s="116" t="s">
        <v>566</v>
      </c>
      <c r="B2" s="116"/>
      <c r="C2" s="116"/>
      <c r="D2" s="116"/>
      <c r="E2" s="116"/>
      <c r="F2" s="116"/>
      <c r="G2" s="116"/>
      <c r="H2" s="116"/>
    </row>
    <row r="3" ht="24.15" customHeight="1" spans="1:8">
      <c r="A3" s="117" t="s">
        <v>30</v>
      </c>
      <c r="B3" s="117"/>
      <c r="C3" s="117"/>
      <c r="D3" s="117"/>
      <c r="E3" s="117"/>
      <c r="F3" s="117"/>
      <c r="G3" s="117"/>
      <c r="H3" s="118" t="s">
        <v>31</v>
      </c>
    </row>
    <row r="4" ht="19.8" customHeight="1" spans="1:8">
      <c r="A4" s="119" t="s">
        <v>301</v>
      </c>
      <c r="B4" s="119" t="s">
        <v>302</v>
      </c>
      <c r="C4" s="119" t="s">
        <v>135</v>
      </c>
      <c r="D4" s="119" t="s">
        <v>567</v>
      </c>
      <c r="E4" s="119"/>
      <c r="F4" s="119"/>
      <c r="G4" s="119"/>
      <c r="H4" s="119" t="s">
        <v>304</v>
      </c>
    </row>
    <row r="5" ht="23.25" customHeight="1" spans="1:8">
      <c r="A5" s="119"/>
      <c r="B5" s="119"/>
      <c r="C5" s="119"/>
      <c r="D5" s="119" t="s">
        <v>137</v>
      </c>
      <c r="E5" s="119" t="s">
        <v>465</v>
      </c>
      <c r="F5" s="119"/>
      <c r="G5" s="119" t="s">
        <v>466</v>
      </c>
      <c r="H5" s="119"/>
    </row>
    <row r="6" ht="23.25" customHeight="1" spans="1:8">
      <c r="A6" s="119"/>
      <c r="B6" s="119"/>
      <c r="C6" s="119"/>
      <c r="D6" s="119"/>
      <c r="E6" s="119" t="s">
        <v>444</v>
      </c>
      <c r="F6" s="119" t="s">
        <v>364</v>
      </c>
      <c r="G6" s="119"/>
      <c r="H6" s="119"/>
    </row>
    <row r="7" ht="22.8" customHeight="1" spans="1:8">
      <c r="A7" s="120"/>
      <c r="B7" s="121" t="s">
        <v>135</v>
      </c>
      <c r="C7" s="122">
        <v>0</v>
      </c>
      <c r="D7" s="122"/>
      <c r="E7" s="122"/>
      <c r="F7" s="122"/>
      <c r="G7" s="122"/>
      <c r="H7" s="122"/>
    </row>
    <row r="8" ht="22.8" customHeight="1" spans="1:8">
      <c r="A8" s="123"/>
      <c r="B8" s="123"/>
      <c r="C8" s="122"/>
      <c r="D8" s="122"/>
      <c r="E8" s="122"/>
      <c r="F8" s="122"/>
      <c r="G8" s="122"/>
      <c r="H8" s="122"/>
    </row>
    <row r="9" ht="22.8" customHeight="1" spans="1:8">
      <c r="A9" s="124"/>
      <c r="B9" s="124"/>
      <c r="C9" s="122"/>
      <c r="D9" s="122"/>
      <c r="E9" s="122"/>
      <c r="F9" s="122"/>
      <c r="G9" s="122"/>
      <c r="H9" s="122"/>
    </row>
    <row r="10" ht="22.8" customHeight="1" spans="1:8">
      <c r="A10" s="124"/>
      <c r="B10" s="124"/>
      <c r="C10" s="122"/>
      <c r="D10" s="122"/>
      <c r="E10" s="122"/>
      <c r="F10" s="122"/>
      <c r="G10" s="122"/>
      <c r="H10" s="122"/>
    </row>
    <row r="11" ht="22.8" customHeight="1" spans="1:8">
      <c r="A11" s="124"/>
      <c r="B11" s="124"/>
      <c r="C11" s="122"/>
      <c r="D11" s="122"/>
      <c r="E11" s="122"/>
      <c r="F11" s="122"/>
      <c r="G11" s="122"/>
      <c r="H11" s="122"/>
    </row>
    <row r="12" ht="22.8" customHeight="1" spans="1:8">
      <c r="A12" s="125"/>
      <c r="B12" s="125"/>
      <c r="C12" s="126"/>
      <c r="D12" s="126"/>
      <c r="E12" s="127"/>
      <c r="F12" s="127"/>
      <c r="G12" s="127"/>
      <c r="H12" s="127"/>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N12" sqref="N12"/>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6.35" customHeight="1" spans="1:8">
      <c r="A1" s="114"/>
      <c r="H1" s="115" t="s">
        <v>568</v>
      </c>
    </row>
    <row r="2" ht="38.8" customHeight="1" spans="1:8">
      <c r="A2" s="116" t="s">
        <v>25</v>
      </c>
      <c r="B2" s="116"/>
      <c r="C2" s="116"/>
      <c r="D2" s="116"/>
      <c r="E2" s="116"/>
      <c r="F2" s="116"/>
      <c r="G2" s="116"/>
      <c r="H2" s="116"/>
    </row>
    <row r="3" ht="24.15" customHeight="1" spans="1:8">
      <c r="A3" s="117" t="s">
        <v>30</v>
      </c>
      <c r="B3" s="117"/>
      <c r="C3" s="117"/>
      <c r="D3" s="117"/>
      <c r="E3" s="117"/>
      <c r="F3" s="117"/>
      <c r="G3" s="117"/>
      <c r="H3" s="118" t="s">
        <v>31</v>
      </c>
    </row>
    <row r="4" ht="20.7" customHeight="1" spans="1:8">
      <c r="A4" s="119" t="s">
        <v>301</v>
      </c>
      <c r="B4" s="119" t="s">
        <v>302</v>
      </c>
      <c r="C4" s="119" t="s">
        <v>135</v>
      </c>
      <c r="D4" s="119" t="s">
        <v>569</v>
      </c>
      <c r="E4" s="119"/>
      <c r="F4" s="119"/>
      <c r="G4" s="119"/>
      <c r="H4" s="119" t="s">
        <v>304</v>
      </c>
    </row>
    <row r="5" ht="18.95" customHeight="1" spans="1:8">
      <c r="A5" s="119"/>
      <c r="B5" s="119"/>
      <c r="C5" s="119"/>
      <c r="D5" s="119" t="s">
        <v>137</v>
      </c>
      <c r="E5" s="119" t="s">
        <v>465</v>
      </c>
      <c r="F5" s="119"/>
      <c r="G5" s="119" t="s">
        <v>466</v>
      </c>
      <c r="H5" s="119"/>
    </row>
    <row r="6" ht="24.15" customHeight="1" spans="1:8">
      <c r="A6" s="119"/>
      <c r="B6" s="119"/>
      <c r="C6" s="119"/>
      <c r="D6" s="119"/>
      <c r="E6" s="119" t="s">
        <v>444</v>
      </c>
      <c r="F6" s="119" t="s">
        <v>364</v>
      </c>
      <c r="G6" s="119"/>
      <c r="H6" s="119"/>
    </row>
    <row r="7" ht="22.8" customHeight="1" spans="1:8">
      <c r="A7" s="120"/>
      <c r="B7" s="121" t="s">
        <v>135</v>
      </c>
      <c r="C7" s="122">
        <v>28158000</v>
      </c>
      <c r="D7" s="122"/>
      <c r="E7" s="122"/>
      <c r="F7" s="122"/>
      <c r="G7" s="122"/>
      <c r="H7" s="122">
        <v>28158000</v>
      </c>
    </row>
    <row r="8" ht="22.8" customHeight="1" spans="1:8">
      <c r="A8" s="123" t="s">
        <v>153</v>
      </c>
      <c r="B8" s="123" t="s">
        <v>154</v>
      </c>
      <c r="C8" s="122">
        <v>28158000</v>
      </c>
      <c r="D8" s="122"/>
      <c r="E8" s="122"/>
      <c r="F8" s="122"/>
      <c r="G8" s="122"/>
      <c r="H8" s="122">
        <v>28158000</v>
      </c>
    </row>
    <row r="9" ht="22.8" customHeight="1" spans="1:8">
      <c r="A9" s="124" t="s">
        <v>155</v>
      </c>
      <c r="B9" s="124" t="s">
        <v>156</v>
      </c>
      <c r="C9" s="122">
        <v>28158000</v>
      </c>
      <c r="D9" s="122"/>
      <c r="E9" s="122"/>
      <c r="F9" s="122"/>
      <c r="G9" s="122"/>
      <c r="H9" s="122">
        <v>28158000</v>
      </c>
    </row>
    <row r="10" ht="22.8" customHeight="1" spans="1:8">
      <c r="A10" s="124" t="s">
        <v>570</v>
      </c>
      <c r="B10" s="124" t="s">
        <v>571</v>
      </c>
      <c r="C10" s="122">
        <v>28158000</v>
      </c>
      <c r="D10" s="122"/>
      <c r="E10" s="122"/>
      <c r="F10" s="122"/>
      <c r="G10" s="122"/>
      <c r="H10" s="122">
        <v>28158000</v>
      </c>
    </row>
    <row r="11" ht="22.8" customHeight="1" spans="1:8">
      <c r="A11" s="124" t="s">
        <v>572</v>
      </c>
      <c r="B11" s="124" t="s">
        <v>573</v>
      </c>
      <c r="C11" s="122">
        <v>23457000</v>
      </c>
      <c r="D11" s="122"/>
      <c r="E11" s="122"/>
      <c r="F11" s="122"/>
      <c r="G11" s="122"/>
      <c r="H11" s="122">
        <v>23457000</v>
      </c>
    </row>
    <row r="12" ht="22.8" customHeight="1" spans="1:8">
      <c r="A12" s="125" t="s">
        <v>472</v>
      </c>
      <c r="B12" s="125" t="s">
        <v>574</v>
      </c>
      <c r="C12" s="126">
        <v>23457000</v>
      </c>
      <c r="D12" s="126"/>
      <c r="E12" s="127"/>
      <c r="F12" s="127"/>
      <c r="G12" s="127"/>
      <c r="H12" s="127">
        <v>23457000</v>
      </c>
    </row>
    <row r="13" ht="22.8" customHeight="1" spans="1:8">
      <c r="A13" s="124" t="s">
        <v>575</v>
      </c>
      <c r="B13" s="124" t="s">
        <v>576</v>
      </c>
      <c r="C13" s="122">
        <v>4701000</v>
      </c>
      <c r="D13" s="122"/>
      <c r="E13" s="122"/>
      <c r="F13" s="122"/>
      <c r="G13" s="122"/>
      <c r="H13" s="122">
        <v>4701000</v>
      </c>
    </row>
    <row r="14" ht="22.8" customHeight="1" spans="1:8">
      <c r="A14" s="125" t="s">
        <v>475</v>
      </c>
      <c r="B14" s="125" t="s">
        <v>577</v>
      </c>
      <c r="C14" s="126">
        <v>4701000</v>
      </c>
      <c r="D14" s="126"/>
      <c r="E14" s="127"/>
      <c r="F14" s="127"/>
      <c r="G14" s="127"/>
      <c r="H14" s="127">
        <v>4701000</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zoomScale="143" zoomScaleNormal="143" workbookViewId="0">
      <selection activeCell="F52" sqref="F52:G52"/>
    </sheetView>
  </sheetViews>
  <sheetFormatPr defaultColWidth="6.75" defaultRowHeight="12.75"/>
  <cols>
    <col min="1" max="1" width="9.31666666666667" style="71" customWidth="1"/>
    <col min="2" max="2" width="10.1416666666667" style="71" customWidth="1"/>
    <col min="3" max="3" width="0.833333333333333" style="71" hidden="1" customWidth="1"/>
    <col min="4" max="4" width="9.78333333333333" style="71" customWidth="1"/>
    <col min="5" max="5" width="3.35833333333333" style="71" hidden="1" customWidth="1"/>
    <col min="6" max="6" width="6.20833333333333" style="71" customWidth="1"/>
    <col min="7" max="7" width="1.74166666666667" style="71" customWidth="1"/>
    <col min="8" max="8" width="2.43333333333333" style="71" customWidth="1"/>
    <col min="9" max="9" width="5.15" style="71" customWidth="1"/>
    <col min="10" max="10" width="2.44166666666667" style="71" customWidth="1"/>
    <col min="11" max="11" width="0.258333333333333" style="71" hidden="1" customWidth="1"/>
    <col min="12" max="12" width="15.2833333333333" style="71" customWidth="1"/>
    <col min="13" max="13" width="13" style="72" customWidth="1"/>
    <col min="14" max="14" width="14.5083333333333" style="72" customWidth="1"/>
    <col min="15" max="15" width="9.05833333333333" style="71" customWidth="1"/>
    <col min="16" max="16" width="10.5" style="71" customWidth="1"/>
    <col min="17" max="16384" width="6.75" style="71"/>
  </cols>
  <sheetData>
    <row r="1" s="71" customFormat="1" ht="38" customHeight="1" spans="1:15">
      <c r="A1" s="73" t="s">
        <v>578</v>
      </c>
      <c r="B1" s="73"/>
      <c r="C1" s="73"/>
      <c r="D1" s="73"/>
      <c r="E1" s="73"/>
      <c r="F1" s="73"/>
      <c r="G1" s="73"/>
      <c r="H1" s="73"/>
      <c r="I1" s="73"/>
      <c r="J1" s="73"/>
      <c r="K1" s="73"/>
      <c r="L1" s="73"/>
      <c r="M1" s="97"/>
      <c r="N1" s="97"/>
      <c r="O1" s="73"/>
    </row>
    <row r="2" s="71" customFormat="1" ht="15" customHeight="1" spans="1:15">
      <c r="A2" s="74" t="s">
        <v>579</v>
      </c>
      <c r="B2" s="74"/>
      <c r="C2" s="74"/>
      <c r="D2" s="74"/>
      <c r="E2" s="74"/>
      <c r="F2" s="74"/>
      <c r="G2" s="74"/>
      <c r="H2" s="74"/>
      <c r="I2" s="74"/>
      <c r="J2" s="74"/>
      <c r="K2" s="74"/>
      <c r="L2" s="74"/>
      <c r="M2" s="74"/>
      <c r="N2" s="74"/>
      <c r="O2" s="74"/>
    </row>
    <row r="3" s="71" customFormat="1" ht="23" customHeight="1" spans="1:15">
      <c r="A3" s="75" t="s">
        <v>134</v>
      </c>
      <c r="B3" s="76" t="s">
        <v>154</v>
      </c>
      <c r="C3" s="76"/>
      <c r="D3" s="76"/>
      <c r="E3" s="76"/>
      <c r="F3" s="76"/>
      <c r="G3" s="76"/>
      <c r="H3" s="76"/>
      <c r="I3" s="76"/>
      <c r="J3" s="76"/>
      <c r="K3" s="76"/>
      <c r="L3" s="76"/>
      <c r="M3" s="98"/>
      <c r="N3" s="98"/>
      <c r="O3" s="76"/>
    </row>
    <row r="4" s="71" customFormat="1" ht="63" customHeight="1" spans="1:15">
      <c r="A4" s="75" t="s">
        <v>580</v>
      </c>
      <c r="B4" s="77" t="s">
        <v>581</v>
      </c>
      <c r="C4" s="78"/>
      <c r="D4" s="78"/>
      <c r="E4" s="78"/>
      <c r="F4" s="78"/>
      <c r="G4" s="78"/>
      <c r="H4" s="78"/>
      <c r="I4" s="78"/>
      <c r="J4" s="78"/>
      <c r="K4" s="78"/>
      <c r="L4" s="78"/>
      <c r="M4" s="78"/>
      <c r="N4" s="78"/>
      <c r="O4" s="99"/>
    </row>
    <row r="5" s="71" customFormat="1" ht="18" customHeight="1" spans="1:15">
      <c r="A5" s="79" t="s">
        <v>582</v>
      </c>
      <c r="B5" s="80" t="s">
        <v>583</v>
      </c>
      <c r="C5" s="81"/>
      <c r="D5" s="81"/>
      <c r="E5" s="81"/>
      <c r="F5" s="81"/>
      <c r="G5" s="81"/>
      <c r="H5" s="81"/>
      <c r="I5" s="81"/>
      <c r="J5" s="81"/>
      <c r="K5" s="81"/>
      <c r="L5" s="80" t="s">
        <v>584</v>
      </c>
      <c r="M5" s="100"/>
      <c r="N5" s="100"/>
      <c r="O5" s="81"/>
    </row>
    <row r="6" s="71" customFormat="1" ht="35" customHeight="1" spans="1:15">
      <c r="A6" s="82"/>
      <c r="B6" s="81" t="s">
        <v>585</v>
      </c>
      <c r="C6" s="81"/>
      <c r="D6" s="81"/>
      <c r="E6" s="81"/>
      <c r="F6" s="81"/>
      <c r="G6" s="81"/>
      <c r="H6" s="81"/>
      <c r="I6" s="81"/>
      <c r="J6" s="81"/>
      <c r="K6" s="81"/>
      <c r="L6" s="75" t="s">
        <v>586</v>
      </c>
      <c r="M6" s="100"/>
      <c r="N6" s="100"/>
      <c r="O6" s="81"/>
    </row>
    <row r="7" s="71" customFormat="1" ht="35" customHeight="1" spans="1:15">
      <c r="A7" s="82"/>
      <c r="B7" s="81" t="s">
        <v>587</v>
      </c>
      <c r="C7" s="81"/>
      <c r="D7" s="81"/>
      <c r="E7" s="81"/>
      <c r="F7" s="81"/>
      <c r="G7" s="81"/>
      <c r="H7" s="81"/>
      <c r="I7" s="81"/>
      <c r="J7" s="81"/>
      <c r="K7" s="81"/>
      <c r="L7" s="75" t="s">
        <v>588</v>
      </c>
      <c r="M7" s="100"/>
      <c r="N7" s="100"/>
      <c r="O7" s="81"/>
    </row>
    <row r="8" s="71" customFormat="1" ht="35" customHeight="1" spans="1:15">
      <c r="A8" s="82"/>
      <c r="B8" s="81" t="s">
        <v>589</v>
      </c>
      <c r="C8" s="81"/>
      <c r="D8" s="81"/>
      <c r="E8" s="81"/>
      <c r="F8" s="81"/>
      <c r="G8" s="81"/>
      <c r="H8" s="81"/>
      <c r="I8" s="81"/>
      <c r="J8" s="81"/>
      <c r="K8" s="81"/>
      <c r="L8" s="75" t="s">
        <v>590</v>
      </c>
      <c r="M8" s="100"/>
      <c r="N8" s="100"/>
      <c r="O8" s="81"/>
    </row>
    <row r="9" s="71" customFormat="1" ht="68" customHeight="1" spans="1:15">
      <c r="A9" s="83"/>
      <c r="B9" s="81" t="s">
        <v>591</v>
      </c>
      <c r="C9" s="81"/>
      <c r="D9" s="81"/>
      <c r="E9" s="81"/>
      <c r="F9" s="81"/>
      <c r="G9" s="81"/>
      <c r="H9" s="81"/>
      <c r="I9" s="81"/>
      <c r="J9" s="81"/>
      <c r="K9" s="81"/>
      <c r="L9" s="75" t="s">
        <v>592</v>
      </c>
      <c r="M9" s="100"/>
      <c r="N9" s="100"/>
      <c r="O9" s="81"/>
    </row>
    <row r="10" s="71" customFormat="1" ht="16" customHeight="1" spans="1:15">
      <c r="A10" s="75" t="s">
        <v>593</v>
      </c>
      <c r="B10" s="75" t="s">
        <v>594</v>
      </c>
      <c r="C10" s="75"/>
      <c r="D10" s="75"/>
      <c r="E10" s="75"/>
      <c r="F10" s="75"/>
      <c r="G10" s="75"/>
      <c r="H10" s="75"/>
      <c r="I10" s="75"/>
      <c r="J10" s="75"/>
      <c r="K10" s="101">
        <v>98480</v>
      </c>
      <c r="L10" s="101"/>
      <c r="M10" s="102"/>
      <c r="N10" s="102"/>
      <c r="O10" s="101"/>
    </row>
    <row r="11" s="71" customFormat="1" ht="16" customHeight="1" spans="1:15">
      <c r="A11" s="75"/>
      <c r="B11" s="76" t="s">
        <v>595</v>
      </c>
      <c r="C11" s="76"/>
      <c r="D11" s="76"/>
      <c r="E11" s="76"/>
      <c r="F11" s="76"/>
      <c r="G11" s="76"/>
      <c r="H11" s="76"/>
      <c r="I11" s="76"/>
      <c r="J11" s="76"/>
      <c r="K11" s="101">
        <v>95664</v>
      </c>
      <c r="L11" s="101"/>
      <c r="M11" s="102"/>
      <c r="N11" s="102"/>
      <c r="O11" s="101"/>
    </row>
    <row r="12" s="71" customFormat="1" ht="16" customHeight="1" spans="1:15">
      <c r="A12" s="75"/>
      <c r="B12" s="76" t="s">
        <v>596</v>
      </c>
      <c r="C12" s="76"/>
      <c r="D12" s="76"/>
      <c r="E12" s="76"/>
      <c r="F12" s="76"/>
      <c r="G12" s="76"/>
      <c r="H12" s="76"/>
      <c r="I12" s="76"/>
      <c r="J12" s="76"/>
      <c r="K12" s="101">
        <v>2816</v>
      </c>
      <c r="L12" s="101"/>
      <c r="M12" s="102"/>
      <c r="N12" s="102"/>
      <c r="O12" s="101"/>
    </row>
    <row r="13" s="71" customFormat="1" ht="16" customHeight="1" spans="1:15">
      <c r="A13" s="75"/>
      <c r="B13" s="76" t="s">
        <v>597</v>
      </c>
      <c r="C13" s="76"/>
      <c r="D13" s="76"/>
      <c r="E13" s="76"/>
      <c r="F13" s="76"/>
      <c r="G13" s="76"/>
      <c r="H13" s="76"/>
      <c r="I13" s="76"/>
      <c r="J13" s="76"/>
      <c r="K13" s="101">
        <v>51600</v>
      </c>
      <c r="L13" s="101"/>
      <c r="M13" s="102"/>
      <c r="N13" s="102"/>
      <c r="O13" s="101"/>
    </row>
    <row r="14" s="71" customFormat="1" ht="16" customHeight="1" spans="1:15">
      <c r="A14" s="75"/>
      <c r="B14" s="76" t="s">
        <v>598</v>
      </c>
      <c r="C14" s="76"/>
      <c r="D14" s="76"/>
      <c r="E14" s="76"/>
      <c r="F14" s="76"/>
      <c r="G14" s="76"/>
      <c r="H14" s="76"/>
      <c r="I14" s="76"/>
      <c r="J14" s="76"/>
      <c r="K14" s="101">
        <v>46880</v>
      </c>
      <c r="L14" s="101"/>
      <c r="M14" s="102"/>
      <c r="N14" s="102"/>
      <c r="O14" s="101"/>
    </row>
    <row r="15" s="71" customFormat="1" ht="27" customHeight="1" spans="1:15">
      <c r="A15" s="81" t="s">
        <v>599</v>
      </c>
      <c r="B15" s="81" t="s">
        <v>600</v>
      </c>
      <c r="C15" s="80" t="s">
        <v>601</v>
      </c>
      <c r="D15" s="81"/>
      <c r="E15" s="81"/>
      <c r="F15" s="80" t="s">
        <v>602</v>
      </c>
      <c r="G15" s="81"/>
      <c r="H15" s="80" t="s">
        <v>603</v>
      </c>
      <c r="I15" s="81"/>
      <c r="J15" s="80" t="s">
        <v>604</v>
      </c>
      <c r="K15" s="81"/>
      <c r="L15" s="81"/>
      <c r="M15" s="80" t="s">
        <v>605</v>
      </c>
      <c r="N15" s="81"/>
      <c r="O15" s="81" t="s">
        <v>606</v>
      </c>
    </row>
    <row r="16" s="71" customFormat="1" ht="73" customHeight="1" spans="1:15">
      <c r="A16" s="79" t="s">
        <v>607</v>
      </c>
      <c r="B16" s="75" t="s">
        <v>608</v>
      </c>
      <c r="C16" s="75" t="s">
        <v>609</v>
      </c>
      <c r="D16" s="75"/>
      <c r="E16" s="75"/>
      <c r="F16" s="75" t="s">
        <v>610</v>
      </c>
      <c r="G16" s="75"/>
      <c r="H16" s="84" t="s">
        <v>611</v>
      </c>
      <c r="I16" s="84"/>
      <c r="J16" s="84" t="s">
        <v>612</v>
      </c>
      <c r="K16" s="84"/>
      <c r="L16" s="84"/>
      <c r="M16" s="98" t="s">
        <v>613</v>
      </c>
      <c r="N16" s="103"/>
      <c r="O16" s="104"/>
    </row>
    <row r="17" s="71" customFormat="1" ht="86" customHeight="1" spans="1:15">
      <c r="A17" s="82"/>
      <c r="B17" s="75"/>
      <c r="C17" s="75" t="s">
        <v>614</v>
      </c>
      <c r="D17" s="75"/>
      <c r="E17" s="75"/>
      <c r="F17" s="75" t="s">
        <v>610</v>
      </c>
      <c r="G17" s="75"/>
      <c r="H17" s="84" t="s">
        <v>615</v>
      </c>
      <c r="I17" s="84"/>
      <c r="J17" s="84" t="s">
        <v>616</v>
      </c>
      <c r="K17" s="84"/>
      <c r="L17" s="84"/>
      <c r="M17" s="98" t="s">
        <v>617</v>
      </c>
      <c r="N17" s="103"/>
      <c r="O17" s="104"/>
    </row>
    <row r="18" s="71" customFormat="1" ht="95" customHeight="1" spans="1:15">
      <c r="A18" s="82"/>
      <c r="B18" s="75"/>
      <c r="C18" s="75" t="s">
        <v>618</v>
      </c>
      <c r="D18" s="75"/>
      <c r="E18" s="75"/>
      <c r="F18" s="75" t="s">
        <v>610</v>
      </c>
      <c r="G18" s="75"/>
      <c r="H18" s="84" t="s">
        <v>619</v>
      </c>
      <c r="I18" s="84"/>
      <c r="J18" s="84" t="s">
        <v>620</v>
      </c>
      <c r="K18" s="84"/>
      <c r="L18" s="84"/>
      <c r="M18" s="98" t="s">
        <v>621</v>
      </c>
      <c r="N18" s="103"/>
      <c r="O18" s="104"/>
    </row>
    <row r="19" s="71" customFormat="1" ht="50" customHeight="1" spans="1:15">
      <c r="A19" s="82"/>
      <c r="B19" s="79" t="s">
        <v>622</v>
      </c>
      <c r="C19" s="75" t="s">
        <v>623</v>
      </c>
      <c r="D19" s="75"/>
      <c r="E19" s="75"/>
      <c r="F19" s="75" t="s">
        <v>610</v>
      </c>
      <c r="G19" s="75"/>
      <c r="H19" s="84" t="s">
        <v>624</v>
      </c>
      <c r="I19" s="84"/>
      <c r="J19" s="84" t="s">
        <v>625</v>
      </c>
      <c r="K19" s="84"/>
      <c r="L19" s="84"/>
      <c r="M19" s="98" t="s">
        <v>626</v>
      </c>
      <c r="N19" s="103"/>
      <c r="O19" s="104"/>
    </row>
    <row r="20" s="71" customFormat="1" ht="34" customHeight="1" spans="1:15">
      <c r="A20" s="82"/>
      <c r="B20" s="82"/>
      <c r="C20" s="75" t="s">
        <v>627</v>
      </c>
      <c r="D20" s="75"/>
      <c r="E20" s="75"/>
      <c r="F20" s="75" t="s">
        <v>628</v>
      </c>
      <c r="G20" s="75"/>
      <c r="H20" s="85">
        <v>100</v>
      </c>
      <c r="I20" s="85"/>
      <c r="J20" s="84" t="s">
        <v>629</v>
      </c>
      <c r="K20" s="84"/>
      <c r="L20" s="84"/>
      <c r="M20" s="98" t="s">
        <v>630</v>
      </c>
      <c r="N20" s="103"/>
      <c r="O20" s="104" t="s">
        <v>631</v>
      </c>
    </row>
    <row r="21" s="71" customFormat="1" ht="45" customHeight="1" spans="1:15">
      <c r="A21" s="82"/>
      <c r="B21" s="82"/>
      <c r="C21" s="75" t="s">
        <v>632</v>
      </c>
      <c r="D21" s="75"/>
      <c r="E21" s="75"/>
      <c r="F21" s="75" t="s">
        <v>628</v>
      </c>
      <c r="G21" s="75"/>
      <c r="H21" s="85">
        <v>100</v>
      </c>
      <c r="I21" s="85"/>
      <c r="J21" s="84" t="s">
        <v>629</v>
      </c>
      <c r="K21" s="84"/>
      <c r="L21" s="84"/>
      <c r="M21" s="98" t="s">
        <v>633</v>
      </c>
      <c r="N21" s="103"/>
      <c r="O21" s="104" t="s">
        <v>631</v>
      </c>
    </row>
    <row r="22" s="71" customFormat="1" ht="68" customHeight="1" spans="1:15">
      <c r="A22" s="82"/>
      <c r="B22" s="82"/>
      <c r="C22" s="75" t="s">
        <v>634</v>
      </c>
      <c r="D22" s="75"/>
      <c r="E22" s="75"/>
      <c r="F22" s="75" t="s">
        <v>635</v>
      </c>
      <c r="G22" s="75"/>
      <c r="H22" s="85">
        <v>10</v>
      </c>
      <c r="I22" s="85"/>
      <c r="J22" s="84" t="s">
        <v>636</v>
      </c>
      <c r="K22" s="84"/>
      <c r="L22" s="84"/>
      <c r="M22" s="98" t="s">
        <v>637</v>
      </c>
      <c r="N22" s="103"/>
      <c r="O22" s="104" t="s">
        <v>638</v>
      </c>
    </row>
    <row r="23" s="71" customFormat="1" ht="48" customHeight="1" spans="1:15">
      <c r="A23" s="82"/>
      <c r="B23" s="82"/>
      <c r="C23" s="75" t="s">
        <v>639</v>
      </c>
      <c r="D23" s="75"/>
      <c r="E23" s="75"/>
      <c r="F23" s="75" t="s">
        <v>635</v>
      </c>
      <c r="G23" s="75"/>
      <c r="H23" s="85">
        <v>10</v>
      </c>
      <c r="I23" s="85"/>
      <c r="J23" s="84" t="s">
        <v>640</v>
      </c>
      <c r="K23" s="84"/>
      <c r="L23" s="84"/>
      <c r="M23" s="98" t="s">
        <v>641</v>
      </c>
      <c r="N23" s="103"/>
      <c r="O23" s="104" t="s">
        <v>642</v>
      </c>
    </row>
    <row r="24" s="71" customFormat="1" ht="32" customHeight="1" spans="1:15">
      <c r="A24" s="82"/>
      <c r="B24" s="82"/>
      <c r="C24" s="75" t="s">
        <v>643</v>
      </c>
      <c r="D24" s="75"/>
      <c r="E24" s="75"/>
      <c r="F24" s="75" t="s">
        <v>635</v>
      </c>
      <c r="G24" s="75"/>
      <c r="H24" s="85">
        <v>100</v>
      </c>
      <c r="I24" s="85"/>
      <c r="J24" s="84" t="s">
        <v>644</v>
      </c>
      <c r="K24" s="84"/>
      <c r="L24" s="84"/>
      <c r="M24" s="98" t="s">
        <v>645</v>
      </c>
      <c r="N24" s="103"/>
      <c r="O24" s="104" t="s">
        <v>646</v>
      </c>
    </row>
    <row r="25" s="71" customFormat="1" ht="53" customHeight="1" spans="1:15">
      <c r="A25" s="82"/>
      <c r="B25" s="82"/>
      <c r="C25" s="75" t="s">
        <v>647</v>
      </c>
      <c r="D25" s="75"/>
      <c r="E25" s="75"/>
      <c r="F25" s="75" t="s">
        <v>628</v>
      </c>
      <c r="G25" s="75"/>
      <c r="H25" s="85">
        <v>100</v>
      </c>
      <c r="I25" s="85"/>
      <c r="J25" s="84" t="s">
        <v>648</v>
      </c>
      <c r="K25" s="84"/>
      <c r="L25" s="84"/>
      <c r="M25" s="98" t="s">
        <v>649</v>
      </c>
      <c r="N25" s="103"/>
      <c r="O25" s="104" t="s">
        <v>650</v>
      </c>
    </row>
    <row r="26" s="71" customFormat="1" ht="49" customHeight="1" spans="1:15">
      <c r="A26" s="82"/>
      <c r="B26" s="82"/>
      <c r="C26" s="75" t="s">
        <v>651</v>
      </c>
      <c r="D26" s="75"/>
      <c r="E26" s="75"/>
      <c r="F26" s="75" t="s">
        <v>610</v>
      </c>
      <c r="G26" s="75"/>
      <c r="H26" s="84" t="s">
        <v>652</v>
      </c>
      <c r="I26" s="84"/>
      <c r="J26" s="84" t="s">
        <v>653</v>
      </c>
      <c r="K26" s="84"/>
      <c r="L26" s="84"/>
      <c r="M26" s="98" t="s">
        <v>654</v>
      </c>
      <c r="N26" s="103"/>
      <c r="O26" s="104"/>
    </row>
    <row r="27" s="71" customFormat="1" ht="113" customHeight="1" spans="1:15">
      <c r="A27" s="82"/>
      <c r="B27" s="82"/>
      <c r="C27" s="75" t="s">
        <v>655</v>
      </c>
      <c r="D27" s="75"/>
      <c r="E27" s="75"/>
      <c r="F27" s="75" t="s">
        <v>610</v>
      </c>
      <c r="G27" s="75"/>
      <c r="H27" s="84" t="s">
        <v>656</v>
      </c>
      <c r="I27" s="84"/>
      <c r="J27" s="84" t="s">
        <v>657</v>
      </c>
      <c r="K27" s="84"/>
      <c r="L27" s="84"/>
      <c r="M27" s="98" t="s">
        <v>658</v>
      </c>
      <c r="N27" s="103"/>
      <c r="O27" s="104"/>
    </row>
    <row r="28" s="71" customFormat="1" ht="83" customHeight="1" spans="1:15">
      <c r="A28" s="83"/>
      <c r="B28" s="83"/>
      <c r="C28" s="75" t="s">
        <v>659</v>
      </c>
      <c r="D28" s="75"/>
      <c r="E28" s="75"/>
      <c r="F28" s="75" t="s">
        <v>610</v>
      </c>
      <c r="G28" s="75"/>
      <c r="H28" s="84" t="s">
        <v>660</v>
      </c>
      <c r="I28" s="84"/>
      <c r="J28" s="84" t="s">
        <v>661</v>
      </c>
      <c r="K28" s="84"/>
      <c r="L28" s="84"/>
      <c r="M28" s="98" t="s">
        <v>662</v>
      </c>
      <c r="N28" s="103"/>
      <c r="O28" s="104"/>
    </row>
    <row r="29" s="71" customFormat="1" ht="69" customHeight="1" spans="1:15">
      <c r="A29" s="79" t="s">
        <v>607</v>
      </c>
      <c r="B29" s="75" t="s">
        <v>622</v>
      </c>
      <c r="C29" s="75" t="s">
        <v>663</v>
      </c>
      <c r="D29" s="75"/>
      <c r="E29" s="75"/>
      <c r="F29" s="75" t="s">
        <v>610</v>
      </c>
      <c r="G29" s="75"/>
      <c r="H29" s="84" t="s">
        <v>664</v>
      </c>
      <c r="I29" s="84"/>
      <c r="J29" s="84" t="s">
        <v>665</v>
      </c>
      <c r="K29" s="84"/>
      <c r="L29" s="84"/>
      <c r="M29" s="98" t="s">
        <v>666</v>
      </c>
      <c r="N29" s="103"/>
      <c r="O29" s="104"/>
    </row>
    <row r="30" s="71" customFormat="1" ht="120" customHeight="1" spans="1:15">
      <c r="A30" s="82"/>
      <c r="B30" s="75"/>
      <c r="C30" s="75" t="s">
        <v>667</v>
      </c>
      <c r="D30" s="75"/>
      <c r="E30" s="75"/>
      <c r="F30" s="75" t="s">
        <v>610</v>
      </c>
      <c r="G30" s="75"/>
      <c r="H30" s="84" t="s">
        <v>668</v>
      </c>
      <c r="I30" s="84"/>
      <c r="J30" s="84" t="s">
        <v>669</v>
      </c>
      <c r="K30" s="84"/>
      <c r="L30" s="84"/>
      <c r="M30" s="98" t="s">
        <v>670</v>
      </c>
      <c r="N30" s="103"/>
      <c r="O30" s="104"/>
    </row>
    <row r="31" s="71" customFormat="1" ht="49" customHeight="1" spans="1:15">
      <c r="A31" s="82"/>
      <c r="B31" s="75" t="s">
        <v>671</v>
      </c>
      <c r="C31" s="75" t="s">
        <v>672</v>
      </c>
      <c r="D31" s="75"/>
      <c r="E31" s="75"/>
      <c r="F31" s="75" t="s">
        <v>673</v>
      </c>
      <c r="G31" s="75"/>
      <c r="H31" s="86">
        <v>1</v>
      </c>
      <c r="I31" s="86"/>
      <c r="J31" s="84" t="s">
        <v>629</v>
      </c>
      <c r="K31" s="84"/>
      <c r="L31" s="84"/>
      <c r="M31" s="98" t="s">
        <v>674</v>
      </c>
      <c r="N31" s="103"/>
      <c r="O31" s="104"/>
    </row>
    <row r="32" s="71" customFormat="1" ht="52" customHeight="1" spans="1:15">
      <c r="A32" s="82"/>
      <c r="B32" s="75"/>
      <c r="C32" s="75" t="s">
        <v>675</v>
      </c>
      <c r="D32" s="75"/>
      <c r="E32" s="75"/>
      <c r="F32" s="75" t="s">
        <v>673</v>
      </c>
      <c r="G32" s="75"/>
      <c r="H32" s="86">
        <v>1</v>
      </c>
      <c r="I32" s="86"/>
      <c r="J32" s="84" t="s">
        <v>629</v>
      </c>
      <c r="K32" s="84"/>
      <c r="L32" s="84"/>
      <c r="M32" s="98" t="s">
        <v>676</v>
      </c>
      <c r="N32" s="103"/>
      <c r="O32" s="104"/>
    </row>
    <row r="33" s="71" customFormat="1" ht="39" customHeight="1" spans="1:15">
      <c r="A33" s="82"/>
      <c r="B33" s="75"/>
      <c r="C33" s="75" t="s">
        <v>677</v>
      </c>
      <c r="D33" s="75"/>
      <c r="E33" s="75"/>
      <c r="F33" s="75" t="s">
        <v>673</v>
      </c>
      <c r="G33" s="75"/>
      <c r="H33" s="86">
        <v>1</v>
      </c>
      <c r="I33" s="86"/>
      <c r="J33" s="84" t="s">
        <v>629</v>
      </c>
      <c r="K33" s="84"/>
      <c r="L33" s="84"/>
      <c r="M33" s="98" t="s">
        <v>678</v>
      </c>
      <c r="N33" s="103"/>
      <c r="O33" s="104"/>
    </row>
    <row r="34" s="71" customFormat="1" ht="45" customHeight="1" spans="1:15">
      <c r="A34" s="83"/>
      <c r="B34" s="75"/>
      <c r="C34" s="75" t="s">
        <v>679</v>
      </c>
      <c r="D34" s="75"/>
      <c r="E34" s="75"/>
      <c r="F34" s="75" t="s">
        <v>673</v>
      </c>
      <c r="G34" s="75"/>
      <c r="H34" s="86">
        <v>1</v>
      </c>
      <c r="I34" s="86"/>
      <c r="J34" s="84" t="s">
        <v>629</v>
      </c>
      <c r="K34" s="84"/>
      <c r="L34" s="84"/>
      <c r="M34" s="98" t="s">
        <v>680</v>
      </c>
      <c r="N34" s="103"/>
      <c r="O34" s="104"/>
    </row>
    <row r="35" s="71" customFormat="1" ht="34" customHeight="1" spans="1:15">
      <c r="A35" s="75" t="s">
        <v>681</v>
      </c>
      <c r="B35" s="79" t="s">
        <v>682</v>
      </c>
      <c r="C35" s="87" t="s">
        <v>683</v>
      </c>
      <c r="D35" s="87"/>
      <c r="E35" s="87"/>
      <c r="F35" s="87" t="s">
        <v>628</v>
      </c>
      <c r="G35" s="87"/>
      <c r="H35" s="85" t="s">
        <v>684</v>
      </c>
      <c r="I35" s="85"/>
      <c r="J35" s="84" t="s">
        <v>685</v>
      </c>
      <c r="K35" s="84"/>
      <c r="L35" s="84"/>
      <c r="M35" s="98" t="s">
        <v>686</v>
      </c>
      <c r="N35" s="103"/>
      <c r="O35" s="104"/>
    </row>
    <row r="36" s="71" customFormat="1" ht="30" customHeight="1" spans="1:15">
      <c r="A36" s="75"/>
      <c r="B36" s="82"/>
      <c r="C36" s="87" t="s">
        <v>687</v>
      </c>
      <c r="D36" s="87"/>
      <c r="E36" s="87"/>
      <c r="F36" s="87" t="s">
        <v>628</v>
      </c>
      <c r="G36" s="87"/>
      <c r="H36" s="85" t="s">
        <v>688</v>
      </c>
      <c r="I36" s="85"/>
      <c r="J36" s="84" t="s">
        <v>689</v>
      </c>
      <c r="K36" s="84"/>
      <c r="L36" s="84"/>
      <c r="M36" s="98" t="s">
        <v>690</v>
      </c>
      <c r="N36" s="103"/>
      <c r="O36" s="104"/>
    </row>
    <row r="37" s="71" customFormat="1" ht="37" customHeight="1" spans="1:15">
      <c r="A37" s="75"/>
      <c r="B37" s="82"/>
      <c r="C37" s="88" t="s">
        <v>691</v>
      </c>
      <c r="D37" s="88"/>
      <c r="E37" s="88"/>
      <c r="F37" s="87" t="s">
        <v>628</v>
      </c>
      <c r="G37" s="87"/>
      <c r="H37" s="89">
        <v>0.84</v>
      </c>
      <c r="I37" s="85"/>
      <c r="J37" s="84" t="s">
        <v>692</v>
      </c>
      <c r="K37" s="84"/>
      <c r="L37" s="84"/>
      <c r="M37" s="98" t="s">
        <v>693</v>
      </c>
      <c r="N37" s="103"/>
      <c r="O37" s="104"/>
    </row>
    <row r="38" s="71" customFormat="1" ht="31" customHeight="1" spans="1:15">
      <c r="A38" s="75"/>
      <c r="B38" s="82"/>
      <c r="C38" s="87" t="s">
        <v>694</v>
      </c>
      <c r="D38" s="87"/>
      <c r="E38" s="87"/>
      <c r="F38" s="87" t="s">
        <v>628</v>
      </c>
      <c r="G38" s="87"/>
      <c r="H38" s="90">
        <v>0.999</v>
      </c>
      <c r="I38" s="85"/>
      <c r="J38" s="84" t="s">
        <v>695</v>
      </c>
      <c r="K38" s="84"/>
      <c r="L38" s="84"/>
      <c r="M38" s="98" t="s">
        <v>696</v>
      </c>
      <c r="N38" s="103"/>
      <c r="O38" s="104"/>
    </row>
    <row r="39" s="71" customFormat="1" ht="29" customHeight="1" spans="1:15">
      <c r="A39" s="75"/>
      <c r="B39" s="82"/>
      <c r="C39" s="87"/>
      <c r="D39" s="87" t="s">
        <v>697</v>
      </c>
      <c r="E39" s="87"/>
      <c r="F39" s="91" t="s">
        <v>673</v>
      </c>
      <c r="G39" s="92"/>
      <c r="H39" s="93">
        <v>1</v>
      </c>
      <c r="I39" s="105"/>
      <c r="J39" s="84" t="s">
        <v>698</v>
      </c>
      <c r="K39" s="84"/>
      <c r="L39" s="84"/>
      <c r="M39" s="98" t="s">
        <v>699</v>
      </c>
      <c r="N39" s="103"/>
      <c r="O39" s="104"/>
    </row>
    <row r="40" s="71" customFormat="1" ht="35" customHeight="1" spans="1:15">
      <c r="A40" s="75"/>
      <c r="B40" s="82"/>
      <c r="C40" s="87"/>
      <c r="D40" s="87" t="s">
        <v>700</v>
      </c>
      <c r="E40" s="87"/>
      <c r="F40" s="87" t="s">
        <v>628</v>
      </c>
      <c r="G40" s="87"/>
      <c r="H40" s="85" t="s">
        <v>701</v>
      </c>
      <c r="I40" s="85"/>
      <c r="J40" s="84" t="s">
        <v>702</v>
      </c>
      <c r="K40" s="84"/>
      <c r="L40" s="84"/>
      <c r="M40" s="98" t="s">
        <v>703</v>
      </c>
      <c r="N40" s="103"/>
      <c r="O40" s="104"/>
    </row>
    <row r="41" s="71" customFormat="1" ht="35" customHeight="1" spans="1:15">
      <c r="A41" s="75"/>
      <c r="B41" s="82"/>
      <c r="C41" s="87"/>
      <c r="D41" s="87" t="s">
        <v>704</v>
      </c>
      <c r="E41" s="87"/>
      <c r="F41" s="91" t="s">
        <v>673</v>
      </c>
      <c r="G41" s="92"/>
      <c r="H41" s="89">
        <v>1</v>
      </c>
      <c r="I41" s="85"/>
      <c r="J41" s="84" t="s">
        <v>705</v>
      </c>
      <c r="K41" s="84"/>
      <c r="L41" s="84"/>
      <c r="M41" s="98" t="s">
        <v>706</v>
      </c>
      <c r="N41" s="103"/>
      <c r="O41" s="104"/>
    </row>
    <row r="42" s="71" customFormat="1" ht="33" customHeight="1" spans="1:15">
      <c r="A42" s="75"/>
      <c r="B42" s="82"/>
      <c r="C42" s="87"/>
      <c r="D42" s="87" t="s">
        <v>707</v>
      </c>
      <c r="E42" s="87"/>
      <c r="F42" s="94" t="s">
        <v>628</v>
      </c>
      <c r="G42" s="94"/>
      <c r="H42" s="95">
        <v>0.95</v>
      </c>
      <c r="I42" s="106"/>
      <c r="J42" s="107" t="s">
        <v>708</v>
      </c>
      <c r="K42" s="108"/>
      <c r="L42" s="109"/>
      <c r="M42" s="98" t="s">
        <v>709</v>
      </c>
      <c r="N42" s="103"/>
      <c r="O42" s="104"/>
    </row>
    <row r="43" s="71" customFormat="1" ht="32" customHeight="1" spans="1:15">
      <c r="A43" s="75"/>
      <c r="B43" s="82"/>
      <c r="C43" s="87"/>
      <c r="D43" s="87" t="s">
        <v>710</v>
      </c>
      <c r="E43" s="87"/>
      <c r="F43" s="91" t="s">
        <v>673</v>
      </c>
      <c r="G43" s="92"/>
      <c r="H43" s="93">
        <v>1</v>
      </c>
      <c r="I43" s="105"/>
      <c r="J43" s="84" t="s">
        <v>711</v>
      </c>
      <c r="K43" s="84"/>
      <c r="L43" s="84"/>
      <c r="M43" s="98" t="s">
        <v>712</v>
      </c>
      <c r="N43" s="103"/>
      <c r="O43" s="104"/>
    </row>
    <row r="44" s="71" customFormat="1" ht="32" customHeight="1" spans="1:15">
      <c r="A44" s="75"/>
      <c r="B44" s="75" t="s">
        <v>713</v>
      </c>
      <c r="C44" s="87"/>
      <c r="D44" s="87" t="s">
        <v>714</v>
      </c>
      <c r="E44" s="87"/>
      <c r="F44" s="91" t="s">
        <v>673</v>
      </c>
      <c r="G44" s="92"/>
      <c r="H44" s="93">
        <v>1</v>
      </c>
      <c r="I44" s="105"/>
      <c r="J44" s="84" t="s">
        <v>715</v>
      </c>
      <c r="K44" s="84"/>
      <c r="L44" s="84"/>
      <c r="M44" s="98" t="s">
        <v>716</v>
      </c>
      <c r="N44" s="103"/>
      <c r="O44" s="104"/>
    </row>
    <row r="45" s="71" customFormat="1" ht="32" customHeight="1" spans="1:15">
      <c r="A45" s="75"/>
      <c r="B45" s="75"/>
      <c r="C45" s="87"/>
      <c r="D45" s="87" t="s">
        <v>717</v>
      </c>
      <c r="E45" s="87"/>
      <c r="F45" s="91" t="s">
        <v>673</v>
      </c>
      <c r="G45" s="92"/>
      <c r="H45" s="93">
        <v>1</v>
      </c>
      <c r="I45" s="105"/>
      <c r="J45" s="84" t="s">
        <v>715</v>
      </c>
      <c r="K45" s="84"/>
      <c r="L45" s="84"/>
      <c r="M45" s="98" t="s">
        <v>718</v>
      </c>
      <c r="N45" s="103"/>
      <c r="O45" s="104"/>
    </row>
    <row r="46" s="71" customFormat="1" ht="32" customHeight="1" spans="1:15">
      <c r="A46" s="75"/>
      <c r="B46" s="75"/>
      <c r="C46" s="87"/>
      <c r="D46" s="87" t="s">
        <v>719</v>
      </c>
      <c r="E46" s="87"/>
      <c r="F46" s="91" t="s">
        <v>673</v>
      </c>
      <c r="G46" s="92"/>
      <c r="H46" s="93">
        <v>1</v>
      </c>
      <c r="I46" s="105"/>
      <c r="J46" s="84" t="s">
        <v>711</v>
      </c>
      <c r="K46" s="84"/>
      <c r="L46" s="84"/>
      <c r="M46" s="98" t="s">
        <v>720</v>
      </c>
      <c r="N46" s="103"/>
      <c r="O46" s="104"/>
    </row>
    <row r="47" s="71" customFormat="1" ht="32" customHeight="1" spans="1:15">
      <c r="A47" s="75"/>
      <c r="B47" s="75"/>
      <c r="C47" s="87"/>
      <c r="D47" s="87" t="s">
        <v>721</v>
      </c>
      <c r="E47" s="87"/>
      <c r="F47" s="87" t="s">
        <v>610</v>
      </c>
      <c r="G47" s="87"/>
      <c r="H47" s="85" t="s">
        <v>722</v>
      </c>
      <c r="I47" s="85"/>
      <c r="J47" s="110" t="s">
        <v>723</v>
      </c>
      <c r="K47" s="111"/>
      <c r="L47" s="112"/>
      <c r="M47" s="98" t="s">
        <v>724</v>
      </c>
      <c r="N47" s="103"/>
      <c r="O47" s="104"/>
    </row>
    <row r="48" s="71" customFormat="1" ht="32" customHeight="1" spans="1:15">
      <c r="A48" s="75"/>
      <c r="B48" s="75"/>
      <c r="C48" s="87"/>
      <c r="D48" s="87" t="s">
        <v>725</v>
      </c>
      <c r="E48" s="87"/>
      <c r="F48" s="91" t="s">
        <v>673</v>
      </c>
      <c r="G48" s="92"/>
      <c r="H48" s="93">
        <v>1</v>
      </c>
      <c r="I48" s="105"/>
      <c r="J48" s="84" t="s">
        <v>711</v>
      </c>
      <c r="K48" s="84"/>
      <c r="L48" s="84"/>
      <c r="M48" s="98" t="s">
        <v>726</v>
      </c>
      <c r="N48" s="103"/>
      <c r="O48" s="104"/>
    </row>
    <row r="49" s="71" customFormat="1" ht="33" customHeight="1" spans="1:15">
      <c r="A49" s="75"/>
      <c r="B49" s="75"/>
      <c r="C49" s="87"/>
      <c r="D49" s="87" t="s">
        <v>727</v>
      </c>
      <c r="E49" s="87"/>
      <c r="F49" s="91" t="s">
        <v>673</v>
      </c>
      <c r="G49" s="92"/>
      <c r="H49" s="93">
        <v>1</v>
      </c>
      <c r="I49" s="105"/>
      <c r="J49" s="84" t="s">
        <v>711</v>
      </c>
      <c r="K49" s="84"/>
      <c r="L49" s="84"/>
      <c r="M49" s="98" t="s">
        <v>728</v>
      </c>
      <c r="N49" s="103"/>
      <c r="O49" s="104"/>
    </row>
    <row r="50" s="71" customFormat="1" ht="32" customHeight="1" spans="1:15">
      <c r="A50" s="75"/>
      <c r="B50" s="75"/>
      <c r="C50" s="87"/>
      <c r="D50" s="87" t="s">
        <v>729</v>
      </c>
      <c r="E50" s="87"/>
      <c r="F50" s="91" t="s">
        <v>673</v>
      </c>
      <c r="G50" s="92"/>
      <c r="H50" s="93">
        <v>1</v>
      </c>
      <c r="I50" s="105"/>
      <c r="J50" s="84" t="s">
        <v>715</v>
      </c>
      <c r="K50" s="84"/>
      <c r="L50" s="84"/>
      <c r="M50" s="98" t="s">
        <v>730</v>
      </c>
      <c r="N50" s="103"/>
      <c r="O50" s="104"/>
    </row>
    <row r="51" s="71" customFormat="1" ht="32" customHeight="1" spans="1:15">
      <c r="A51" s="75"/>
      <c r="B51" s="75"/>
      <c r="C51" s="87"/>
      <c r="D51" s="87" t="s">
        <v>731</v>
      </c>
      <c r="E51" s="87"/>
      <c r="F51" s="91" t="s">
        <v>673</v>
      </c>
      <c r="G51" s="92"/>
      <c r="H51" s="93">
        <v>1</v>
      </c>
      <c r="I51" s="105"/>
      <c r="J51" s="84" t="s">
        <v>715</v>
      </c>
      <c r="K51" s="84"/>
      <c r="L51" s="84"/>
      <c r="M51" s="98" t="s">
        <v>732</v>
      </c>
      <c r="N51" s="103"/>
      <c r="O51" s="104"/>
    </row>
    <row r="52" s="71" customFormat="1" ht="41" customHeight="1" spans="1:15">
      <c r="A52" s="75"/>
      <c r="B52" s="75"/>
      <c r="C52" s="87" t="s">
        <v>733</v>
      </c>
      <c r="D52" s="87"/>
      <c r="E52" s="87"/>
      <c r="F52" s="91" t="s">
        <v>673</v>
      </c>
      <c r="G52" s="92"/>
      <c r="H52" s="93">
        <v>1</v>
      </c>
      <c r="I52" s="105"/>
      <c r="J52" s="84" t="s">
        <v>715</v>
      </c>
      <c r="K52" s="84"/>
      <c r="L52" s="84"/>
      <c r="M52" s="98" t="s">
        <v>734</v>
      </c>
      <c r="N52" s="103"/>
      <c r="O52" s="104"/>
    </row>
    <row r="53" s="71" customFormat="1" ht="41" customHeight="1" spans="1:15">
      <c r="A53" s="75" t="s">
        <v>735</v>
      </c>
      <c r="B53" s="75" t="s">
        <v>736</v>
      </c>
      <c r="C53" s="87"/>
      <c r="D53" s="87" t="s">
        <v>737</v>
      </c>
      <c r="E53" s="87"/>
      <c r="F53" s="87" t="s">
        <v>628</v>
      </c>
      <c r="G53" s="87"/>
      <c r="H53" s="89">
        <v>0</v>
      </c>
      <c r="I53" s="85"/>
      <c r="J53" s="84" t="s">
        <v>738</v>
      </c>
      <c r="K53" s="84"/>
      <c r="L53" s="84"/>
      <c r="M53" s="98" t="s">
        <v>739</v>
      </c>
      <c r="N53" s="98"/>
      <c r="O53" s="104"/>
    </row>
    <row r="54" s="71" customFormat="1" ht="44" customHeight="1" spans="1:15">
      <c r="A54" s="75"/>
      <c r="B54" s="75"/>
      <c r="C54" s="87"/>
      <c r="D54" s="87" t="s">
        <v>740</v>
      </c>
      <c r="E54" s="87"/>
      <c r="F54" s="87" t="s">
        <v>628</v>
      </c>
      <c r="G54" s="87"/>
      <c r="H54" s="96">
        <v>0</v>
      </c>
      <c r="I54" s="85"/>
      <c r="J54" s="84" t="s">
        <v>741</v>
      </c>
      <c r="K54" s="84"/>
      <c r="L54" s="84"/>
      <c r="M54" s="98" t="s">
        <v>742</v>
      </c>
      <c r="N54" s="98"/>
      <c r="O54" s="104"/>
    </row>
    <row r="55" s="71" customFormat="1" ht="38" customHeight="1" spans="1:15">
      <c r="A55" s="75"/>
      <c r="B55" s="75"/>
      <c r="C55" s="87"/>
      <c r="D55" s="87" t="s">
        <v>743</v>
      </c>
      <c r="E55" s="87"/>
      <c r="F55" s="87" t="s">
        <v>673</v>
      </c>
      <c r="G55" s="87"/>
      <c r="H55" s="89">
        <v>1</v>
      </c>
      <c r="I55" s="85"/>
      <c r="J55" s="84" t="s">
        <v>715</v>
      </c>
      <c r="K55" s="84"/>
      <c r="L55" s="84"/>
      <c r="M55" s="98" t="s">
        <v>744</v>
      </c>
      <c r="N55" s="98"/>
      <c r="O55" s="104"/>
    </row>
    <row r="56" s="71" customFormat="1" ht="38" customHeight="1" spans="1:15">
      <c r="A56" s="75"/>
      <c r="B56" s="75"/>
      <c r="C56" s="87"/>
      <c r="D56" s="87" t="s">
        <v>745</v>
      </c>
      <c r="E56" s="87"/>
      <c r="F56" s="87" t="s">
        <v>673</v>
      </c>
      <c r="G56" s="87"/>
      <c r="H56" s="89">
        <v>1</v>
      </c>
      <c r="I56" s="85"/>
      <c r="J56" s="84" t="s">
        <v>715</v>
      </c>
      <c r="K56" s="84"/>
      <c r="L56" s="84"/>
      <c r="M56" s="98" t="s">
        <v>746</v>
      </c>
      <c r="N56" s="98"/>
      <c r="O56" s="104"/>
    </row>
    <row r="57" s="71" customFormat="1" ht="38" customHeight="1" spans="1:15">
      <c r="A57" s="75"/>
      <c r="B57" s="75"/>
      <c r="C57" s="87"/>
      <c r="D57" s="87" t="s">
        <v>747</v>
      </c>
      <c r="E57" s="87"/>
      <c r="F57" s="87" t="s">
        <v>628</v>
      </c>
      <c r="G57" s="87"/>
      <c r="H57" s="85" t="s">
        <v>748</v>
      </c>
      <c r="I57" s="85"/>
      <c r="J57" s="84" t="s">
        <v>749</v>
      </c>
      <c r="K57" s="84"/>
      <c r="L57" s="84"/>
      <c r="M57" s="98" t="s">
        <v>750</v>
      </c>
      <c r="N57" s="98"/>
      <c r="O57" s="104"/>
    </row>
    <row r="58" s="71" customFormat="1" ht="38" customHeight="1" spans="1:15">
      <c r="A58" s="75"/>
      <c r="B58" s="75"/>
      <c r="C58" s="87"/>
      <c r="D58" s="87" t="s">
        <v>751</v>
      </c>
      <c r="E58" s="87"/>
      <c r="F58" s="87" t="s">
        <v>673</v>
      </c>
      <c r="G58" s="87"/>
      <c r="H58" s="85" t="s">
        <v>752</v>
      </c>
      <c r="I58" s="85"/>
      <c r="J58" s="84" t="s">
        <v>753</v>
      </c>
      <c r="K58" s="84"/>
      <c r="L58" s="84"/>
      <c r="M58" s="98" t="s">
        <v>754</v>
      </c>
      <c r="N58" s="98"/>
      <c r="O58" s="104"/>
    </row>
    <row r="59" s="71" customFormat="1" ht="38" customHeight="1" spans="1:15">
      <c r="A59" s="75"/>
      <c r="B59" s="75"/>
      <c r="C59" s="87"/>
      <c r="D59" s="87" t="s">
        <v>755</v>
      </c>
      <c r="E59" s="87"/>
      <c r="F59" s="87" t="s">
        <v>610</v>
      </c>
      <c r="G59" s="87"/>
      <c r="H59" s="85" t="s">
        <v>756</v>
      </c>
      <c r="I59" s="85"/>
      <c r="J59" s="84" t="s">
        <v>757</v>
      </c>
      <c r="K59" s="84"/>
      <c r="L59" s="84"/>
      <c r="M59" s="98" t="s">
        <v>758</v>
      </c>
      <c r="N59" s="98"/>
      <c r="O59" s="104"/>
    </row>
    <row r="60" s="71" customFormat="1" ht="38" customHeight="1" spans="1:15">
      <c r="A60" s="75"/>
      <c r="B60" s="82" t="s">
        <v>759</v>
      </c>
      <c r="C60" s="87"/>
      <c r="D60" s="87" t="s">
        <v>760</v>
      </c>
      <c r="E60" s="87"/>
      <c r="F60" s="91" t="s">
        <v>628</v>
      </c>
      <c r="G60" s="92"/>
      <c r="H60" s="93">
        <v>0.9</v>
      </c>
      <c r="I60" s="105"/>
      <c r="J60" s="84" t="s">
        <v>761</v>
      </c>
      <c r="K60" s="84"/>
      <c r="L60" s="84"/>
      <c r="M60" s="98" t="s">
        <v>762</v>
      </c>
      <c r="N60" s="98"/>
      <c r="O60" s="104"/>
    </row>
    <row r="61" s="71" customFormat="1" ht="49" customHeight="1" spans="1:15">
      <c r="A61" s="75"/>
      <c r="B61" s="83"/>
      <c r="C61" s="87"/>
      <c r="D61" s="87" t="s">
        <v>763</v>
      </c>
      <c r="E61" s="87"/>
      <c r="F61" s="91" t="s">
        <v>628</v>
      </c>
      <c r="G61" s="92"/>
      <c r="H61" s="93">
        <v>0.9</v>
      </c>
      <c r="I61" s="105"/>
      <c r="J61" s="84" t="s">
        <v>764</v>
      </c>
      <c r="K61" s="84"/>
      <c r="L61" s="84"/>
      <c r="M61" s="98" t="s">
        <v>762</v>
      </c>
      <c r="N61" s="98"/>
      <c r="O61" s="104"/>
    </row>
    <row r="62" s="71" customFormat="1" ht="76.5" spans="13:14">
      <c r="M62" s="113" t="s">
        <v>765</v>
      </c>
      <c r="N62" s="72"/>
    </row>
  </sheetData>
  <mergeCells count="251">
    <mergeCell ref="A1:O1"/>
    <mergeCell ref="A2:O2"/>
    <mergeCell ref="B3:O3"/>
    <mergeCell ref="B4:O4"/>
    <mergeCell ref="B5:K5"/>
    <mergeCell ref="L5:O5"/>
    <mergeCell ref="B6:K6"/>
    <mergeCell ref="L6:O6"/>
    <mergeCell ref="B7:K7"/>
    <mergeCell ref="L7:O7"/>
    <mergeCell ref="B8:K8"/>
    <mergeCell ref="L8:O8"/>
    <mergeCell ref="B9:K9"/>
    <mergeCell ref="L9:O9"/>
    <mergeCell ref="B10:J10"/>
    <mergeCell ref="K10:O10"/>
    <mergeCell ref="B11:J11"/>
    <mergeCell ref="K11:O11"/>
    <mergeCell ref="B12:J12"/>
    <mergeCell ref="K12:O12"/>
    <mergeCell ref="B13:J13"/>
    <mergeCell ref="K13:O13"/>
    <mergeCell ref="B14:J14"/>
    <mergeCell ref="K14:O14"/>
    <mergeCell ref="C15:E15"/>
    <mergeCell ref="F15:G15"/>
    <mergeCell ref="H15:I15"/>
    <mergeCell ref="J15:L15"/>
    <mergeCell ref="M15:N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F39:G39"/>
    <mergeCell ref="H39:I39"/>
    <mergeCell ref="J39:L39"/>
    <mergeCell ref="M39:N39"/>
    <mergeCell ref="F40:G40"/>
    <mergeCell ref="H40:I40"/>
    <mergeCell ref="J40:L40"/>
    <mergeCell ref="M40:N40"/>
    <mergeCell ref="F41:G41"/>
    <mergeCell ref="H41:I41"/>
    <mergeCell ref="J41:L41"/>
    <mergeCell ref="M41:N41"/>
    <mergeCell ref="F42:G42"/>
    <mergeCell ref="H42:I42"/>
    <mergeCell ref="J42:L42"/>
    <mergeCell ref="M42:N42"/>
    <mergeCell ref="F43:G43"/>
    <mergeCell ref="H43:I43"/>
    <mergeCell ref="J43:L43"/>
    <mergeCell ref="M43:N43"/>
    <mergeCell ref="F44:G44"/>
    <mergeCell ref="H44:I44"/>
    <mergeCell ref="J44:L44"/>
    <mergeCell ref="M44:N44"/>
    <mergeCell ref="F45:G45"/>
    <mergeCell ref="H45:I45"/>
    <mergeCell ref="J45:L45"/>
    <mergeCell ref="M45:N45"/>
    <mergeCell ref="F46:G46"/>
    <mergeCell ref="H46:I46"/>
    <mergeCell ref="J46:L46"/>
    <mergeCell ref="M46:N46"/>
    <mergeCell ref="F47:G47"/>
    <mergeCell ref="H47:I47"/>
    <mergeCell ref="J47:L47"/>
    <mergeCell ref="M47:N47"/>
    <mergeCell ref="F48:G48"/>
    <mergeCell ref="H48:I48"/>
    <mergeCell ref="J48:L48"/>
    <mergeCell ref="M48:N48"/>
    <mergeCell ref="F49:G49"/>
    <mergeCell ref="H49:I49"/>
    <mergeCell ref="J49:L49"/>
    <mergeCell ref="M49:N49"/>
    <mergeCell ref="F50:G50"/>
    <mergeCell ref="H50:I50"/>
    <mergeCell ref="J50:L50"/>
    <mergeCell ref="M50:N50"/>
    <mergeCell ref="F51:G51"/>
    <mergeCell ref="H51:I51"/>
    <mergeCell ref="J51:L51"/>
    <mergeCell ref="M51:N51"/>
    <mergeCell ref="C52:E52"/>
    <mergeCell ref="F52:G52"/>
    <mergeCell ref="H52:I52"/>
    <mergeCell ref="J52:L52"/>
    <mergeCell ref="M52:N52"/>
    <mergeCell ref="F53:G53"/>
    <mergeCell ref="H53:I53"/>
    <mergeCell ref="J53:L53"/>
    <mergeCell ref="M53:N53"/>
    <mergeCell ref="F54:G54"/>
    <mergeCell ref="H54:I54"/>
    <mergeCell ref="J54:L54"/>
    <mergeCell ref="M54:N54"/>
    <mergeCell ref="F55:G55"/>
    <mergeCell ref="H55:I55"/>
    <mergeCell ref="J55:L55"/>
    <mergeCell ref="M55:N55"/>
    <mergeCell ref="F56:G56"/>
    <mergeCell ref="H56:I56"/>
    <mergeCell ref="J56:L56"/>
    <mergeCell ref="M56:N56"/>
    <mergeCell ref="F57:G57"/>
    <mergeCell ref="H57:I57"/>
    <mergeCell ref="J57:L57"/>
    <mergeCell ref="M57:N57"/>
    <mergeCell ref="F58:G58"/>
    <mergeCell ref="H58:I58"/>
    <mergeCell ref="J58:L58"/>
    <mergeCell ref="M58:N58"/>
    <mergeCell ref="F59:G59"/>
    <mergeCell ref="H59:I59"/>
    <mergeCell ref="J59:L59"/>
    <mergeCell ref="M59:N59"/>
    <mergeCell ref="F60:G60"/>
    <mergeCell ref="H60:I60"/>
    <mergeCell ref="J60:L60"/>
    <mergeCell ref="M60:N60"/>
    <mergeCell ref="F61:G61"/>
    <mergeCell ref="H61:I61"/>
    <mergeCell ref="J61:L61"/>
    <mergeCell ref="M61:N61"/>
    <mergeCell ref="A5:A9"/>
    <mergeCell ref="A10:A14"/>
    <mergeCell ref="A16:A28"/>
    <mergeCell ref="A29:A34"/>
    <mergeCell ref="A35:A52"/>
    <mergeCell ref="A53:A61"/>
    <mergeCell ref="B16:B18"/>
    <mergeCell ref="B19:B28"/>
    <mergeCell ref="B29:B30"/>
    <mergeCell ref="B31:B34"/>
    <mergeCell ref="B35:B43"/>
    <mergeCell ref="B44:B52"/>
    <mergeCell ref="B53:B59"/>
    <mergeCell ref="B60:B61"/>
  </mergeCells>
  <pageMargins left="0.275" right="0.0784722222222222" top="1" bottom="0.432638888888889" header="0.5" footer="0.27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94"/>
  <sheetViews>
    <sheetView workbookViewId="0">
      <selection activeCell="J17" sqref="J17"/>
    </sheetView>
  </sheetViews>
  <sheetFormatPr defaultColWidth="8.7" defaultRowHeight="14.25"/>
  <cols>
    <col min="1" max="1" width="17.125" style="1" customWidth="1"/>
    <col min="2" max="3" width="16.375" style="1" customWidth="1"/>
    <col min="4" max="5" width="7.5" style="1" customWidth="1"/>
    <col min="6" max="6" width="10.625" style="1" customWidth="1"/>
    <col min="7" max="7" width="10" style="1" customWidth="1"/>
    <col min="8" max="8" width="9.125" style="1" customWidth="1"/>
    <col min="9" max="15" width="7.5" style="1" customWidth="1"/>
    <col min="16" max="16384" width="8.7" style="1"/>
  </cols>
  <sheetData>
    <row r="1" s="1" customFormat="1" ht="27" customHeight="1" spans="1:1">
      <c r="A1" s="3"/>
    </row>
    <row r="2" s="1" customFormat="1" ht="27" customHeight="1" spans="1:1">
      <c r="A2" s="3"/>
    </row>
    <row r="3" s="1" customFormat="1" ht="22.5" spans="1:15">
      <c r="A3" s="4" t="s">
        <v>766</v>
      </c>
      <c r="B3" s="4"/>
      <c r="C3" s="4"/>
      <c r="D3" s="4"/>
      <c r="E3" s="4"/>
      <c r="F3" s="4"/>
      <c r="G3" s="4"/>
      <c r="H3" s="4"/>
      <c r="I3" s="4"/>
      <c r="J3" s="4"/>
      <c r="K3" s="4"/>
      <c r="L3" s="4"/>
      <c r="M3" s="4"/>
      <c r="N3" s="4"/>
      <c r="O3" s="4"/>
    </row>
    <row r="4" s="2" customFormat="1" ht="22.05" customHeight="1" spans="1:15">
      <c r="A4" s="5" t="s">
        <v>767</v>
      </c>
      <c r="B4" s="5"/>
      <c r="C4" s="5"/>
      <c r="D4" s="5"/>
      <c r="E4" s="5"/>
      <c r="F4" s="6"/>
      <c r="G4" s="7"/>
      <c r="H4" s="7"/>
      <c r="I4" s="22"/>
      <c r="J4" s="22"/>
      <c r="K4" s="22"/>
      <c r="L4" s="22"/>
      <c r="M4" s="22"/>
      <c r="N4" s="23" t="s">
        <v>768</v>
      </c>
      <c r="O4" s="23"/>
    </row>
    <row r="5" s="2" customFormat="1" ht="24" customHeight="1" spans="1:15">
      <c r="A5" s="8" t="s">
        <v>554</v>
      </c>
      <c r="B5" s="8" t="s">
        <v>769</v>
      </c>
      <c r="C5" s="8" t="s">
        <v>770</v>
      </c>
      <c r="D5" s="8" t="s">
        <v>771</v>
      </c>
      <c r="E5" s="8" t="s">
        <v>772</v>
      </c>
      <c r="F5" s="12" t="s">
        <v>773</v>
      </c>
      <c r="G5" s="12"/>
      <c r="H5" s="12"/>
      <c r="I5" s="12"/>
      <c r="J5" s="12"/>
      <c r="K5" s="12"/>
      <c r="L5" s="12"/>
      <c r="M5" s="12"/>
      <c r="N5" s="12"/>
      <c r="O5" s="12"/>
    </row>
    <row r="6" s="2" customFormat="1" ht="25.95" customHeight="1" spans="1:15">
      <c r="A6" s="8"/>
      <c r="B6" s="8"/>
      <c r="C6" s="8"/>
      <c r="D6" s="8"/>
      <c r="E6" s="8"/>
      <c r="F6" s="8" t="s">
        <v>504</v>
      </c>
      <c r="G6" s="14" t="s">
        <v>774</v>
      </c>
      <c r="H6" s="14"/>
      <c r="I6" s="14" t="s">
        <v>775</v>
      </c>
      <c r="J6" s="24" t="s">
        <v>776</v>
      </c>
      <c r="K6" s="25"/>
      <c r="L6" s="8" t="s">
        <v>777</v>
      </c>
      <c r="M6" s="8" t="s">
        <v>148</v>
      </c>
      <c r="N6" s="8" t="s">
        <v>778</v>
      </c>
      <c r="O6" s="13" t="s">
        <v>779</v>
      </c>
    </row>
    <row r="7" s="2" customFormat="1" ht="13.5" spans="1:15">
      <c r="A7" s="8"/>
      <c r="B7" s="8"/>
      <c r="C7" s="8"/>
      <c r="D7" s="8"/>
      <c r="E7" s="8"/>
      <c r="F7" s="8"/>
      <c r="G7" s="14" t="s">
        <v>137</v>
      </c>
      <c r="H7" s="14" t="s">
        <v>780</v>
      </c>
      <c r="I7" s="14"/>
      <c r="J7" s="26" t="s">
        <v>781</v>
      </c>
      <c r="K7" s="26" t="s">
        <v>151</v>
      </c>
      <c r="L7" s="8"/>
      <c r="M7" s="8"/>
      <c r="N7" s="8"/>
      <c r="O7" s="15"/>
    </row>
    <row r="8" s="2" customFormat="1" ht="60" customHeight="1" spans="1:15">
      <c r="A8" s="8"/>
      <c r="B8" s="8"/>
      <c r="C8" s="8"/>
      <c r="D8" s="8"/>
      <c r="E8" s="8"/>
      <c r="F8" s="8"/>
      <c r="G8" s="14"/>
      <c r="H8" s="14"/>
      <c r="I8" s="14"/>
      <c r="J8" s="27"/>
      <c r="K8" s="27"/>
      <c r="L8" s="8"/>
      <c r="M8" s="8"/>
      <c r="N8" s="8"/>
      <c r="O8" s="28"/>
    </row>
    <row r="9" s="2" customFormat="1" ht="24" customHeight="1" spans="1:15">
      <c r="A9" s="30" t="s">
        <v>135</v>
      </c>
      <c r="B9" s="30"/>
      <c r="C9" s="31"/>
      <c r="D9" s="30"/>
      <c r="E9" s="31"/>
      <c r="F9" s="30">
        <f t="shared" ref="F9:O9" si="0">SUM(F10:F1594)</f>
        <v>95540060</v>
      </c>
      <c r="G9" s="30">
        <f t="shared" si="0"/>
        <v>91822460</v>
      </c>
      <c r="H9" s="30">
        <f t="shared" si="0"/>
        <v>91734660</v>
      </c>
      <c r="I9" s="30">
        <f t="shared" si="0"/>
        <v>87800</v>
      </c>
      <c r="J9" s="30">
        <f t="shared" si="0"/>
        <v>0</v>
      </c>
      <c r="K9" s="30">
        <f t="shared" si="0"/>
        <v>3735600</v>
      </c>
      <c r="L9" s="30">
        <f t="shared" si="0"/>
        <v>0</v>
      </c>
      <c r="M9" s="30">
        <f t="shared" si="0"/>
        <v>0</v>
      </c>
      <c r="N9" s="30">
        <f t="shared" si="0"/>
        <v>0</v>
      </c>
      <c r="O9" s="30">
        <f t="shared" si="0"/>
        <v>12000</v>
      </c>
    </row>
    <row r="10" s="1" customFormat="1" ht="24" customHeight="1" spans="1:15">
      <c r="A10" s="32" t="s">
        <v>782</v>
      </c>
      <c r="B10" s="32" t="s">
        <v>783</v>
      </c>
      <c r="C10" s="32" t="s">
        <v>783</v>
      </c>
      <c r="D10" s="33">
        <v>10</v>
      </c>
      <c r="E10" s="32" t="s">
        <v>784</v>
      </c>
      <c r="F10" s="33">
        <f t="shared" ref="F10:F73" si="1">G10+J10+K10+L10+M10+N10+O10</f>
        <v>50000</v>
      </c>
      <c r="G10" s="33">
        <f t="shared" ref="G10:G73" si="2">H10+I10</f>
        <v>50000</v>
      </c>
      <c r="H10" s="30">
        <v>50000</v>
      </c>
      <c r="I10" s="30"/>
      <c r="J10" s="30"/>
      <c r="K10" s="30"/>
      <c r="L10" s="30"/>
      <c r="M10" s="30"/>
      <c r="N10" s="30"/>
      <c r="O10" s="30"/>
    </row>
    <row r="11" s="1" customFormat="1" ht="24" customHeight="1" spans="1:15">
      <c r="A11" s="32" t="s">
        <v>782</v>
      </c>
      <c r="B11" s="32" t="s">
        <v>785</v>
      </c>
      <c r="C11" s="32" t="s">
        <v>785</v>
      </c>
      <c r="D11" s="32">
        <v>2</v>
      </c>
      <c r="E11" s="32" t="s">
        <v>784</v>
      </c>
      <c r="F11" s="33">
        <f t="shared" si="1"/>
        <v>10000</v>
      </c>
      <c r="G11" s="33">
        <f t="shared" si="2"/>
        <v>10000</v>
      </c>
      <c r="H11" s="30">
        <v>10000</v>
      </c>
      <c r="I11" s="30"/>
      <c r="J11" s="30"/>
      <c r="K11" s="30"/>
      <c r="L11" s="30"/>
      <c r="M11" s="30"/>
      <c r="N11" s="30"/>
      <c r="O11" s="30"/>
    </row>
    <row r="12" s="1" customFormat="1" ht="24" customHeight="1" spans="1:15">
      <c r="A12" s="32" t="s">
        <v>782</v>
      </c>
      <c r="B12" s="32" t="s">
        <v>786</v>
      </c>
      <c r="C12" s="32" t="s">
        <v>786</v>
      </c>
      <c r="D12" s="32">
        <v>20</v>
      </c>
      <c r="E12" s="32" t="s">
        <v>784</v>
      </c>
      <c r="F12" s="33">
        <f t="shared" si="1"/>
        <v>20000</v>
      </c>
      <c r="G12" s="33">
        <f t="shared" si="2"/>
        <v>20000</v>
      </c>
      <c r="H12" s="30">
        <v>20000</v>
      </c>
      <c r="I12" s="30"/>
      <c r="J12" s="30"/>
      <c r="K12" s="30"/>
      <c r="L12" s="30"/>
      <c r="M12" s="30"/>
      <c r="N12" s="30"/>
      <c r="O12" s="30"/>
    </row>
    <row r="13" s="1" customFormat="1" ht="24" customHeight="1" spans="1:15">
      <c r="A13" s="32" t="s">
        <v>782</v>
      </c>
      <c r="B13" s="32" t="s">
        <v>787</v>
      </c>
      <c r="C13" s="32" t="s">
        <v>787</v>
      </c>
      <c r="D13" s="32">
        <v>10</v>
      </c>
      <c r="E13" s="32" t="s">
        <v>784</v>
      </c>
      <c r="F13" s="33">
        <f t="shared" si="1"/>
        <v>10000</v>
      </c>
      <c r="G13" s="33">
        <f t="shared" si="2"/>
        <v>10000</v>
      </c>
      <c r="H13" s="30">
        <v>10000</v>
      </c>
      <c r="I13" s="30"/>
      <c r="J13" s="30"/>
      <c r="K13" s="30"/>
      <c r="L13" s="30"/>
      <c r="M13" s="30"/>
      <c r="N13" s="30"/>
      <c r="O13" s="30"/>
    </row>
    <row r="14" s="1" customFormat="1" ht="24" customHeight="1" spans="1:15">
      <c r="A14" s="32" t="s">
        <v>782</v>
      </c>
      <c r="B14" s="32" t="s">
        <v>788</v>
      </c>
      <c r="C14" s="32" t="s">
        <v>788</v>
      </c>
      <c r="D14" s="32">
        <v>20</v>
      </c>
      <c r="E14" s="32" t="s">
        <v>784</v>
      </c>
      <c r="F14" s="33">
        <f t="shared" si="1"/>
        <v>40000</v>
      </c>
      <c r="G14" s="33">
        <f t="shared" si="2"/>
        <v>40000</v>
      </c>
      <c r="H14" s="30">
        <v>40000</v>
      </c>
      <c r="I14" s="30"/>
      <c r="J14" s="30"/>
      <c r="K14" s="30"/>
      <c r="L14" s="30"/>
      <c r="M14" s="30"/>
      <c r="N14" s="30"/>
      <c r="O14" s="30"/>
    </row>
    <row r="15" s="1" customFormat="1" ht="24" customHeight="1" spans="1:15">
      <c r="A15" s="32" t="s">
        <v>782</v>
      </c>
      <c r="B15" s="32" t="s">
        <v>789</v>
      </c>
      <c r="C15" s="32" t="s">
        <v>789</v>
      </c>
      <c r="D15" s="32">
        <v>70</v>
      </c>
      <c r="E15" s="32" t="s">
        <v>790</v>
      </c>
      <c r="F15" s="33">
        <f t="shared" si="1"/>
        <v>35000</v>
      </c>
      <c r="G15" s="33">
        <f t="shared" si="2"/>
        <v>35000</v>
      </c>
      <c r="H15" s="30">
        <v>35000</v>
      </c>
      <c r="I15" s="30"/>
      <c r="J15" s="30"/>
      <c r="K15" s="30"/>
      <c r="L15" s="30"/>
      <c r="M15" s="30"/>
      <c r="N15" s="30"/>
      <c r="O15" s="30"/>
    </row>
    <row r="16" s="1" customFormat="1" ht="24" customHeight="1" spans="1:15">
      <c r="A16" s="32" t="s">
        <v>782</v>
      </c>
      <c r="B16" s="32" t="s">
        <v>791</v>
      </c>
      <c r="C16" s="32" t="s">
        <v>791</v>
      </c>
      <c r="D16" s="32">
        <v>10</v>
      </c>
      <c r="E16" s="32" t="s">
        <v>784</v>
      </c>
      <c r="F16" s="33">
        <f t="shared" si="1"/>
        <v>40000</v>
      </c>
      <c r="G16" s="33">
        <f t="shared" si="2"/>
        <v>40000</v>
      </c>
      <c r="H16" s="30">
        <v>40000</v>
      </c>
      <c r="I16" s="30"/>
      <c r="J16" s="30"/>
      <c r="K16" s="30"/>
      <c r="L16" s="30"/>
      <c r="M16" s="30"/>
      <c r="N16" s="30"/>
      <c r="O16" s="30"/>
    </row>
    <row r="17" s="1" customFormat="1" ht="24" customHeight="1" spans="1:15">
      <c r="A17" s="32" t="s">
        <v>782</v>
      </c>
      <c r="B17" s="32" t="s">
        <v>792</v>
      </c>
      <c r="C17" s="32" t="s">
        <v>792</v>
      </c>
      <c r="D17" s="32">
        <v>5</v>
      </c>
      <c r="E17" s="32" t="s">
        <v>784</v>
      </c>
      <c r="F17" s="33">
        <f t="shared" si="1"/>
        <v>50000</v>
      </c>
      <c r="G17" s="33">
        <f t="shared" si="2"/>
        <v>50000</v>
      </c>
      <c r="H17" s="30">
        <v>50000</v>
      </c>
      <c r="I17" s="30"/>
      <c r="J17" s="30"/>
      <c r="K17" s="30"/>
      <c r="L17" s="30"/>
      <c r="M17" s="30"/>
      <c r="N17" s="30"/>
      <c r="O17" s="30"/>
    </row>
    <row r="18" s="1" customFormat="1" ht="24" customHeight="1" spans="1:15">
      <c r="A18" s="32" t="s">
        <v>782</v>
      </c>
      <c r="B18" s="32" t="s">
        <v>793</v>
      </c>
      <c r="C18" s="32" t="s">
        <v>793</v>
      </c>
      <c r="D18" s="32">
        <v>300</v>
      </c>
      <c r="E18" s="32" t="s">
        <v>794</v>
      </c>
      <c r="F18" s="33">
        <f t="shared" si="1"/>
        <v>180000</v>
      </c>
      <c r="G18" s="33">
        <f t="shared" si="2"/>
        <v>180000</v>
      </c>
      <c r="H18" s="30">
        <v>180000</v>
      </c>
      <c r="I18" s="30"/>
      <c r="J18" s="30"/>
      <c r="K18" s="30"/>
      <c r="L18" s="30"/>
      <c r="M18" s="30"/>
      <c r="N18" s="30"/>
      <c r="O18" s="30"/>
    </row>
    <row r="19" s="1" customFormat="1" ht="24" customHeight="1" spans="1:15">
      <c r="A19" s="32" t="s">
        <v>782</v>
      </c>
      <c r="B19" s="32" t="s">
        <v>795</v>
      </c>
      <c r="C19" s="32" t="s">
        <v>795</v>
      </c>
      <c r="D19" s="32">
        <v>5</v>
      </c>
      <c r="E19" s="32" t="s">
        <v>796</v>
      </c>
      <c r="F19" s="33">
        <f t="shared" si="1"/>
        <v>30000</v>
      </c>
      <c r="G19" s="33">
        <f t="shared" si="2"/>
        <v>30000</v>
      </c>
      <c r="H19" s="30">
        <v>30000</v>
      </c>
      <c r="I19" s="30"/>
      <c r="J19" s="30"/>
      <c r="K19" s="30"/>
      <c r="L19" s="30"/>
      <c r="M19" s="30"/>
      <c r="N19" s="30"/>
      <c r="O19" s="30"/>
    </row>
    <row r="20" ht="13.5" spans="1:15">
      <c r="A20" s="32" t="s">
        <v>782</v>
      </c>
      <c r="B20" s="32" t="s">
        <v>797</v>
      </c>
      <c r="C20" s="32" t="s">
        <v>797</v>
      </c>
      <c r="D20" s="32">
        <v>10</v>
      </c>
      <c r="E20" s="32" t="s">
        <v>310</v>
      </c>
      <c r="F20" s="33">
        <f t="shared" si="1"/>
        <v>90000</v>
      </c>
      <c r="G20" s="33">
        <f t="shared" si="2"/>
        <v>90000</v>
      </c>
      <c r="H20" s="30">
        <v>90000</v>
      </c>
      <c r="I20" s="30"/>
      <c r="J20" s="30"/>
      <c r="K20" s="30"/>
      <c r="L20" s="30"/>
      <c r="M20" s="30"/>
      <c r="N20" s="30"/>
      <c r="O20" s="30"/>
    </row>
    <row r="21" ht="13.5" spans="1:15">
      <c r="A21" s="32" t="s">
        <v>782</v>
      </c>
      <c r="B21" s="32" t="s">
        <v>798</v>
      </c>
      <c r="C21" s="32" t="s">
        <v>798</v>
      </c>
      <c r="D21" s="32">
        <v>10</v>
      </c>
      <c r="E21" s="32" t="s">
        <v>799</v>
      </c>
      <c r="F21" s="33">
        <f t="shared" si="1"/>
        <v>180000</v>
      </c>
      <c r="G21" s="33">
        <f t="shared" si="2"/>
        <v>180000</v>
      </c>
      <c r="H21" s="30">
        <v>180000</v>
      </c>
      <c r="I21" s="30"/>
      <c r="J21" s="30"/>
      <c r="K21" s="30"/>
      <c r="L21" s="30"/>
      <c r="M21" s="30"/>
      <c r="N21" s="30"/>
      <c r="O21" s="30"/>
    </row>
    <row r="22" ht="13.5" spans="1:15">
      <c r="A22" s="32" t="s">
        <v>782</v>
      </c>
      <c r="B22" s="32" t="s">
        <v>800</v>
      </c>
      <c r="C22" s="32" t="s">
        <v>800</v>
      </c>
      <c r="D22" s="32">
        <v>2</v>
      </c>
      <c r="E22" s="32" t="s">
        <v>310</v>
      </c>
      <c r="F22" s="33">
        <f t="shared" si="1"/>
        <v>15000</v>
      </c>
      <c r="G22" s="33">
        <f t="shared" si="2"/>
        <v>15000</v>
      </c>
      <c r="H22" s="30">
        <v>15000</v>
      </c>
      <c r="I22" s="30"/>
      <c r="J22" s="30"/>
      <c r="K22" s="30"/>
      <c r="L22" s="30"/>
      <c r="M22" s="30"/>
      <c r="N22" s="30"/>
      <c r="O22" s="30"/>
    </row>
    <row r="23" ht="13.5" spans="1:15">
      <c r="A23" s="32" t="s">
        <v>782</v>
      </c>
      <c r="B23" s="32" t="s">
        <v>801</v>
      </c>
      <c r="C23" s="32" t="s">
        <v>801</v>
      </c>
      <c r="D23" s="32" t="s">
        <v>802</v>
      </c>
      <c r="E23" s="32" t="s">
        <v>803</v>
      </c>
      <c r="F23" s="33">
        <f t="shared" si="1"/>
        <v>350000</v>
      </c>
      <c r="G23" s="33">
        <f t="shared" si="2"/>
        <v>350000</v>
      </c>
      <c r="H23" s="30">
        <v>350000</v>
      </c>
      <c r="I23" s="30"/>
      <c r="J23" s="30"/>
      <c r="K23" s="30"/>
      <c r="L23" s="30"/>
      <c r="M23" s="30"/>
      <c r="N23" s="30"/>
      <c r="O23" s="30"/>
    </row>
    <row r="24" ht="22.5" spans="1:15">
      <c r="A24" s="32" t="s">
        <v>782</v>
      </c>
      <c r="B24" s="34" t="s">
        <v>804</v>
      </c>
      <c r="C24" s="34" t="s">
        <v>805</v>
      </c>
      <c r="D24" s="34">
        <v>8</v>
      </c>
      <c r="E24" s="34" t="s">
        <v>790</v>
      </c>
      <c r="F24" s="33">
        <f t="shared" si="1"/>
        <v>250000</v>
      </c>
      <c r="G24" s="33">
        <f t="shared" si="2"/>
        <v>250000</v>
      </c>
      <c r="H24" s="30">
        <v>250000</v>
      </c>
      <c r="I24" s="30"/>
      <c r="J24" s="30"/>
      <c r="K24" s="30"/>
      <c r="L24" s="30"/>
      <c r="M24" s="30"/>
      <c r="N24" s="30"/>
      <c r="O24" s="30"/>
    </row>
    <row r="25" ht="13.5" spans="1:15">
      <c r="A25" s="32" t="s">
        <v>782</v>
      </c>
      <c r="B25" s="34" t="s">
        <v>806</v>
      </c>
      <c r="C25" s="34" t="s">
        <v>807</v>
      </c>
      <c r="D25" s="34">
        <v>20</v>
      </c>
      <c r="E25" s="34" t="s">
        <v>790</v>
      </c>
      <c r="F25" s="33">
        <f t="shared" si="1"/>
        <v>30000</v>
      </c>
      <c r="G25" s="33">
        <f t="shared" si="2"/>
        <v>30000</v>
      </c>
      <c r="H25" s="30">
        <v>30000</v>
      </c>
      <c r="I25" s="30"/>
      <c r="J25" s="30"/>
      <c r="K25" s="30"/>
      <c r="L25" s="30"/>
      <c r="M25" s="30"/>
      <c r="N25" s="30"/>
      <c r="O25" s="30"/>
    </row>
    <row r="26" ht="13.5" spans="1:15">
      <c r="A26" s="32" t="s">
        <v>782</v>
      </c>
      <c r="B26" s="34" t="s">
        <v>808</v>
      </c>
      <c r="C26" s="34" t="s">
        <v>809</v>
      </c>
      <c r="D26" s="34">
        <v>18</v>
      </c>
      <c r="E26" s="34" t="s">
        <v>810</v>
      </c>
      <c r="F26" s="33">
        <f t="shared" si="1"/>
        <v>10800</v>
      </c>
      <c r="G26" s="33">
        <f t="shared" si="2"/>
        <v>10800</v>
      </c>
      <c r="H26" s="30">
        <f>6000+4800</f>
        <v>10800</v>
      </c>
      <c r="I26" s="30"/>
      <c r="J26" s="30"/>
      <c r="K26" s="30"/>
      <c r="L26" s="30"/>
      <c r="M26" s="30"/>
      <c r="N26" s="30"/>
      <c r="O26" s="30"/>
    </row>
    <row r="27" ht="13.5" spans="1:15">
      <c r="A27" s="32" t="s">
        <v>782</v>
      </c>
      <c r="B27" s="34" t="s">
        <v>811</v>
      </c>
      <c r="C27" s="34" t="s">
        <v>811</v>
      </c>
      <c r="D27" s="34">
        <v>3</v>
      </c>
      <c r="E27" s="34" t="s">
        <v>812</v>
      </c>
      <c r="F27" s="33">
        <f t="shared" si="1"/>
        <v>7200</v>
      </c>
      <c r="G27" s="33">
        <f t="shared" si="2"/>
        <v>7200</v>
      </c>
      <c r="H27" s="30">
        <v>7200</v>
      </c>
      <c r="I27" s="30"/>
      <c r="J27" s="30"/>
      <c r="K27" s="30"/>
      <c r="L27" s="30"/>
      <c r="M27" s="30"/>
      <c r="N27" s="30"/>
      <c r="O27" s="30"/>
    </row>
    <row r="28" ht="22.5" spans="1:15">
      <c r="A28" s="34" t="s">
        <v>782</v>
      </c>
      <c r="B28" s="34" t="s">
        <v>813</v>
      </c>
      <c r="C28" s="34" t="s">
        <v>814</v>
      </c>
      <c r="D28" s="34">
        <v>10</v>
      </c>
      <c r="E28" s="34" t="s">
        <v>790</v>
      </c>
      <c r="F28" s="33">
        <f t="shared" si="1"/>
        <v>16000</v>
      </c>
      <c r="G28" s="33">
        <f t="shared" si="2"/>
        <v>16000</v>
      </c>
      <c r="H28" s="30">
        <v>16000</v>
      </c>
      <c r="I28" s="30"/>
      <c r="J28" s="30"/>
      <c r="K28" s="30"/>
      <c r="L28" s="30"/>
      <c r="M28" s="30"/>
      <c r="N28" s="30"/>
      <c r="O28" s="30"/>
    </row>
    <row r="29" ht="13.5" spans="1:15">
      <c r="A29" s="34" t="s">
        <v>782</v>
      </c>
      <c r="B29" s="34" t="s">
        <v>815</v>
      </c>
      <c r="C29" s="34" t="s">
        <v>816</v>
      </c>
      <c r="D29" s="34">
        <v>8</v>
      </c>
      <c r="E29" s="34" t="s">
        <v>790</v>
      </c>
      <c r="F29" s="33">
        <f t="shared" si="1"/>
        <v>80000</v>
      </c>
      <c r="G29" s="33">
        <f t="shared" si="2"/>
        <v>80000</v>
      </c>
      <c r="H29" s="30">
        <v>80000</v>
      </c>
      <c r="I29" s="30"/>
      <c r="J29" s="30"/>
      <c r="K29" s="30"/>
      <c r="L29" s="30"/>
      <c r="M29" s="30"/>
      <c r="N29" s="30"/>
      <c r="O29" s="30"/>
    </row>
    <row r="30" ht="13.5" spans="1:15">
      <c r="A30" s="30" t="s">
        <v>817</v>
      </c>
      <c r="B30" s="30" t="s">
        <v>818</v>
      </c>
      <c r="C30" s="31" t="s">
        <v>818</v>
      </c>
      <c r="D30" s="30"/>
      <c r="E30" s="31"/>
      <c r="F30" s="33">
        <f t="shared" si="1"/>
        <v>200000</v>
      </c>
      <c r="G30" s="33">
        <f t="shared" si="2"/>
        <v>200000</v>
      </c>
      <c r="H30" s="30">
        <v>200000</v>
      </c>
      <c r="I30" s="30"/>
      <c r="J30" s="30"/>
      <c r="K30" s="30"/>
      <c r="L30" s="30"/>
      <c r="M30" s="30"/>
      <c r="N30" s="30"/>
      <c r="O30" s="30"/>
    </row>
    <row r="31" ht="13.5" spans="1:15">
      <c r="A31" s="30" t="s">
        <v>817</v>
      </c>
      <c r="B31" s="30" t="s">
        <v>783</v>
      </c>
      <c r="C31" s="31" t="s">
        <v>783</v>
      </c>
      <c r="D31" s="30" t="s">
        <v>819</v>
      </c>
      <c r="E31" s="31" t="s">
        <v>784</v>
      </c>
      <c r="F31" s="33">
        <f t="shared" si="1"/>
        <v>11000</v>
      </c>
      <c r="G31" s="33">
        <f t="shared" si="2"/>
        <v>11000</v>
      </c>
      <c r="H31" s="30">
        <v>11000</v>
      </c>
      <c r="I31" s="30"/>
      <c r="J31" s="30"/>
      <c r="K31" s="30"/>
      <c r="L31" s="30"/>
      <c r="M31" s="30"/>
      <c r="N31" s="30"/>
      <c r="O31" s="30"/>
    </row>
    <row r="32" ht="13.5" spans="1:15">
      <c r="A32" s="30" t="s">
        <v>817</v>
      </c>
      <c r="B32" s="30" t="s">
        <v>820</v>
      </c>
      <c r="C32" s="31" t="s">
        <v>820</v>
      </c>
      <c r="D32" s="30" t="s">
        <v>819</v>
      </c>
      <c r="E32" s="31" t="s">
        <v>784</v>
      </c>
      <c r="F32" s="33">
        <f t="shared" si="1"/>
        <v>8000</v>
      </c>
      <c r="G32" s="33">
        <f t="shared" si="2"/>
        <v>8000</v>
      </c>
      <c r="H32" s="30">
        <v>8000</v>
      </c>
      <c r="I32" s="30"/>
      <c r="J32" s="30"/>
      <c r="K32" s="30"/>
      <c r="L32" s="30"/>
      <c r="M32" s="30"/>
      <c r="N32" s="30"/>
      <c r="O32" s="30"/>
    </row>
    <row r="33" ht="13.5" spans="1:15">
      <c r="A33" s="30" t="s">
        <v>817</v>
      </c>
      <c r="B33" s="30" t="s">
        <v>821</v>
      </c>
      <c r="C33" s="31" t="s">
        <v>821</v>
      </c>
      <c r="D33" s="30" t="s">
        <v>802</v>
      </c>
      <c r="E33" s="31" t="s">
        <v>784</v>
      </c>
      <c r="F33" s="33">
        <f t="shared" si="1"/>
        <v>2000</v>
      </c>
      <c r="G33" s="33">
        <f t="shared" si="2"/>
        <v>2000</v>
      </c>
      <c r="H33" s="30">
        <v>2000</v>
      </c>
      <c r="I33" s="30"/>
      <c r="J33" s="30"/>
      <c r="K33" s="30"/>
      <c r="L33" s="30"/>
      <c r="M33" s="30"/>
      <c r="N33" s="30"/>
      <c r="O33" s="30"/>
    </row>
    <row r="34" ht="13.5" spans="1:15">
      <c r="A34" s="30" t="s">
        <v>817</v>
      </c>
      <c r="B34" s="30" t="s">
        <v>822</v>
      </c>
      <c r="C34" s="31" t="s">
        <v>822</v>
      </c>
      <c r="D34" s="30" t="s">
        <v>823</v>
      </c>
      <c r="E34" s="31" t="s">
        <v>824</v>
      </c>
      <c r="F34" s="33">
        <f t="shared" si="1"/>
        <v>2000</v>
      </c>
      <c r="G34" s="33">
        <f t="shared" si="2"/>
        <v>2000</v>
      </c>
      <c r="H34" s="30">
        <v>2000</v>
      </c>
      <c r="I34" s="30"/>
      <c r="J34" s="30"/>
      <c r="K34" s="30"/>
      <c r="L34" s="30"/>
      <c r="M34" s="30"/>
      <c r="N34" s="30"/>
      <c r="O34" s="30"/>
    </row>
    <row r="35" ht="13.5" spans="1:15">
      <c r="A35" s="30" t="s">
        <v>817</v>
      </c>
      <c r="B35" s="30" t="s">
        <v>825</v>
      </c>
      <c r="C35" s="31" t="s">
        <v>825</v>
      </c>
      <c r="D35" s="30" t="s">
        <v>823</v>
      </c>
      <c r="E35" s="31" t="s">
        <v>824</v>
      </c>
      <c r="F35" s="33">
        <f t="shared" si="1"/>
        <v>1000</v>
      </c>
      <c r="G35" s="33">
        <f t="shared" si="2"/>
        <v>1000</v>
      </c>
      <c r="H35" s="30">
        <v>1000</v>
      </c>
      <c r="I35" s="30"/>
      <c r="J35" s="30"/>
      <c r="K35" s="30"/>
      <c r="L35" s="30"/>
      <c r="M35" s="30"/>
      <c r="N35" s="30"/>
      <c r="O35" s="30"/>
    </row>
    <row r="36" ht="13.5" spans="1:15">
      <c r="A36" s="30" t="s">
        <v>817</v>
      </c>
      <c r="B36" s="30" t="s">
        <v>826</v>
      </c>
      <c r="C36" s="31" t="s">
        <v>826</v>
      </c>
      <c r="D36" s="30" t="s">
        <v>823</v>
      </c>
      <c r="E36" s="31" t="s">
        <v>827</v>
      </c>
      <c r="F36" s="33">
        <f t="shared" si="1"/>
        <v>1000</v>
      </c>
      <c r="G36" s="33">
        <f t="shared" si="2"/>
        <v>1000</v>
      </c>
      <c r="H36" s="30">
        <v>1000</v>
      </c>
      <c r="I36" s="30"/>
      <c r="J36" s="30"/>
      <c r="K36" s="30"/>
      <c r="L36" s="30"/>
      <c r="M36" s="30"/>
      <c r="N36" s="30"/>
      <c r="O36" s="30"/>
    </row>
    <row r="37" ht="13.5" spans="1:15">
      <c r="A37" s="30" t="s">
        <v>817</v>
      </c>
      <c r="B37" s="30" t="s">
        <v>828</v>
      </c>
      <c r="C37" s="31" t="s">
        <v>828</v>
      </c>
      <c r="D37" s="30" t="s">
        <v>829</v>
      </c>
      <c r="E37" s="31" t="s">
        <v>794</v>
      </c>
      <c r="F37" s="33">
        <f t="shared" si="1"/>
        <v>1000</v>
      </c>
      <c r="G37" s="33">
        <f t="shared" si="2"/>
        <v>1000</v>
      </c>
      <c r="H37" s="30">
        <v>1000</v>
      </c>
      <c r="I37" s="30"/>
      <c r="J37" s="30"/>
      <c r="K37" s="30"/>
      <c r="L37" s="30"/>
      <c r="M37" s="30"/>
      <c r="N37" s="30"/>
      <c r="O37" s="30"/>
    </row>
    <row r="38" ht="13.5" spans="1:15">
      <c r="A38" s="30" t="s">
        <v>817</v>
      </c>
      <c r="B38" s="30" t="s">
        <v>830</v>
      </c>
      <c r="C38" s="31" t="s">
        <v>830</v>
      </c>
      <c r="D38" s="30" t="s">
        <v>823</v>
      </c>
      <c r="E38" s="31" t="s">
        <v>799</v>
      </c>
      <c r="F38" s="33">
        <f t="shared" si="1"/>
        <v>25000</v>
      </c>
      <c r="G38" s="33">
        <f t="shared" si="2"/>
        <v>25000</v>
      </c>
      <c r="H38" s="30">
        <v>25000</v>
      </c>
      <c r="I38" s="30"/>
      <c r="J38" s="30"/>
      <c r="K38" s="30"/>
      <c r="L38" s="30"/>
      <c r="M38" s="30"/>
      <c r="N38" s="30"/>
      <c r="O38" s="30"/>
    </row>
    <row r="39" ht="13.5" spans="1:15">
      <c r="A39" s="30" t="s">
        <v>817</v>
      </c>
      <c r="B39" s="30" t="s">
        <v>786</v>
      </c>
      <c r="C39" s="31" t="s">
        <v>786</v>
      </c>
      <c r="D39" s="30" t="s">
        <v>802</v>
      </c>
      <c r="E39" s="31" t="s">
        <v>784</v>
      </c>
      <c r="F39" s="33">
        <f t="shared" si="1"/>
        <v>15000</v>
      </c>
      <c r="G39" s="33">
        <f t="shared" si="2"/>
        <v>15000</v>
      </c>
      <c r="H39" s="30">
        <v>15000</v>
      </c>
      <c r="I39" s="30"/>
      <c r="J39" s="30"/>
      <c r="K39" s="30"/>
      <c r="L39" s="30"/>
      <c r="M39" s="30"/>
      <c r="N39" s="30"/>
      <c r="O39" s="30"/>
    </row>
    <row r="40" ht="13.5" spans="1:15">
      <c r="A40" s="30" t="s">
        <v>817</v>
      </c>
      <c r="B40" s="30" t="s">
        <v>831</v>
      </c>
      <c r="C40" s="31" t="s">
        <v>831</v>
      </c>
      <c r="D40" s="30" t="s">
        <v>802</v>
      </c>
      <c r="E40" s="31" t="s">
        <v>827</v>
      </c>
      <c r="F40" s="33">
        <f t="shared" si="1"/>
        <v>3000</v>
      </c>
      <c r="G40" s="33">
        <f t="shared" si="2"/>
        <v>3000</v>
      </c>
      <c r="H40" s="30">
        <v>3000</v>
      </c>
      <c r="I40" s="30"/>
      <c r="J40" s="30"/>
      <c r="K40" s="30"/>
      <c r="L40" s="30"/>
      <c r="M40" s="30"/>
      <c r="N40" s="30"/>
      <c r="O40" s="30"/>
    </row>
    <row r="41" ht="13.5" spans="1:15">
      <c r="A41" s="30" t="s">
        <v>817</v>
      </c>
      <c r="B41" s="30" t="s">
        <v>832</v>
      </c>
      <c r="C41" s="31" t="s">
        <v>832</v>
      </c>
      <c r="D41" s="30" t="s">
        <v>802</v>
      </c>
      <c r="E41" s="31" t="s">
        <v>794</v>
      </c>
      <c r="F41" s="33">
        <f t="shared" si="1"/>
        <v>3000</v>
      </c>
      <c r="G41" s="33">
        <f t="shared" si="2"/>
        <v>3000</v>
      </c>
      <c r="H41" s="30">
        <v>3000</v>
      </c>
      <c r="I41" s="30"/>
      <c r="J41" s="30"/>
      <c r="K41" s="30"/>
      <c r="L41" s="30"/>
      <c r="M41" s="30"/>
      <c r="N41" s="30"/>
      <c r="O41" s="30"/>
    </row>
    <row r="42" ht="13.5" spans="1:15">
      <c r="A42" s="30" t="s">
        <v>817</v>
      </c>
      <c r="B42" s="30" t="s">
        <v>833</v>
      </c>
      <c r="C42" s="31" t="s">
        <v>833</v>
      </c>
      <c r="D42" s="30" t="s">
        <v>834</v>
      </c>
      <c r="E42" s="31" t="s">
        <v>835</v>
      </c>
      <c r="F42" s="33">
        <f t="shared" si="1"/>
        <v>10000</v>
      </c>
      <c r="G42" s="33">
        <f t="shared" si="2"/>
        <v>10000</v>
      </c>
      <c r="H42" s="30">
        <v>10000</v>
      </c>
      <c r="I42" s="30"/>
      <c r="J42" s="30"/>
      <c r="K42" s="30"/>
      <c r="L42" s="30"/>
      <c r="M42" s="30"/>
      <c r="N42" s="30"/>
      <c r="O42" s="30"/>
    </row>
    <row r="43" ht="13.5" spans="1:15">
      <c r="A43" s="30" t="s">
        <v>817</v>
      </c>
      <c r="B43" s="30" t="s">
        <v>836</v>
      </c>
      <c r="C43" s="31" t="s">
        <v>836</v>
      </c>
      <c r="D43" s="30" t="s">
        <v>837</v>
      </c>
      <c r="E43" s="31" t="s">
        <v>790</v>
      </c>
      <c r="F43" s="33">
        <f t="shared" si="1"/>
        <v>24000</v>
      </c>
      <c r="G43" s="33">
        <f t="shared" si="2"/>
        <v>24000</v>
      </c>
      <c r="H43" s="30">
        <v>24000</v>
      </c>
      <c r="I43" s="30"/>
      <c r="J43" s="30"/>
      <c r="K43" s="30"/>
      <c r="L43" s="30"/>
      <c r="M43" s="30"/>
      <c r="N43" s="30"/>
      <c r="O43" s="30"/>
    </row>
    <row r="44" ht="13.5" spans="1:15">
      <c r="A44" s="30" t="s">
        <v>817</v>
      </c>
      <c r="B44" s="30" t="s">
        <v>838</v>
      </c>
      <c r="C44" s="31" t="s">
        <v>838</v>
      </c>
      <c r="D44" s="30" t="s">
        <v>829</v>
      </c>
      <c r="E44" s="31" t="s">
        <v>784</v>
      </c>
      <c r="F44" s="33">
        <f t="shared" si="1"/>
        <v>40000</v>
      </c>
      <c r="G44" s="33">
        <f t="shared" si="2"/>
        <v>40000</v>
      </c>
      <c r="H44" s="30">
        <v>40000</v>
      </c>
      <c r="I44" s="30"/>
      <c r="J44" s="30"/>
      <c r="K44" s="30"/>
      <c r="L44" s="30"/>
      <c r="M44" s="30"/>
      <c r="N44" s="30"/>
      <c r="O44" s="30"/>
    </row>
    <row r="45" ht="22.5" spans="1:15">
      <c r="A45" s="35" t="s">
        <v>817</v>
      </c>
      <c r="B45" s="35" t="s">
        <v>839</v>
      </c>
      <c r="C45" s="35" t="s">
        <v>840</v>
      </c>
      <c r="D45" s="35">
        <v>5</v>
      </c>
      <c r="E45" s="35" t="s">
        <v>799</v>
      </c>
      <c r="F45" s="33">
        <f t="shared" si="1"/>
        <v>20000</v>
      </c>
      <c r="G45" s="33">
        <f t="shared" si="2"/>
        <v>20000</v>
      </c>
      <c r="H45" s="30">
        <v>20000</v>
      </c>
      <c r="I45" s="36"/>
      <c r="J45" s="30"/>
      <c r="K45" s="30"/>
      <c r="L45" s="30"/>
      <c r="M45" s="30"/>
      <c r="N45" s="30"/>
      <c r="O45" s="30"/>
    </row>
    <row r="46" ht="13.5" spans="1:15">
      <c r="A46" s="35" t="s">
        <v>817</v>
      </c>
      <c r="B46" s="35" t="s">
        <v>841</v>
      </c>
      <c r="C46" s="35" t="s">
        <v>841</v>
      </c>
      <c r="D46" s="35">
        <v>8</v>
      </c>
      <c r="E46" s="35" t="s">
        <v>799</v>
      </c>
      <c r="F46" s="33">
        <f t="shared" si="1"/>
        <v>40000</v>
      </c>
      <c r="G46" s="33">
        <f t="shared" si="2"/>
        <v>40000</v>
      </c>
      <c r="H46" s="30">
        <v>40000</v>
      </c>
      <c r="I46" s="36"/>
      <c r="J46" s="30"/>
      <c r="K46" s="30"/>
      <c r="L46" s="30"/>
      <c r="M46" s="30"/>
      <c r="N46" s="30"/>
      <c r="O46" s="30"/>
    </row>
    <row r="47" ht="13.5" spans="1:15">
      <c r="A47" s="30" t="s">
        <v>842</v>
      </c>
      <c r="B47" s="30" t="s">
        <v>843</v>
      </c>
      <c r="C47" s="31" t="s">
        <v>843</v>
      </c>
      <c r="D47" s="30"/>
      <c r="E47" s="31" t="s">
        <v>829</v>
      </c>
      <c r="F47" s="33">
        <f t="shared" si="1"/>
        <v>25000</v>
      </c>
      <c r="G47" s="33">
        <f t="shared" si="2"/>
        <v>0</v>
      </c>
      <c r="H47" s="30"/>
      <c r="I47" s="30"/>
      <c r="J47" s="30"/>
      <c r="K47" s="30">
        <v>25000</v>
      </c>
      <c r="L47" s="30"/>
      <c r="M47" s="30"/>
      <c r="N47" s="30"/>
      <c r="O47" s="30"/>
    </row>
    <row r="48" ht="13.5" spans="1:15">
      <c r="A48" s="30" t="s">
        <v>842</v>
      </c>
      <c r="B48" s="30" t="s">
        <v>844</v>
      </c>
      <c r="C48" s="31" t="s">
        <v>844</v>
      </c>
      <c r="D48" s="30"/>
      <c r="E48" s="31">
        <v>2</v>
      </c>
      <c r="F48" s="33">
        <f t="shared" si="1"/>
        <v>1000</v>
      </c>
      <c r="G48" s="33">
        <f t="shared" si="2"/>
        <v>0</v>
      </c>
      <c r="H48" s="30"/>
      <c r="I48" s="30"/>
      <c r="J48" s="30"/>
      <c r="K48" s="30">
        <v>1000</v>
      </c>
      <c r="L48" s="30"/>
      <c r="M48" s="30"/>
      <c r="N48" s="30"/>
      <c r="O48" s="30"/>
    </row>
    <row r="49" ht="13.5" spans="1:15">
      <c r="A49" s="30" t="s">
        <v>842</v>
      </c>
      <c r="B49" s="30" t="s">
        <v>845</v>
      </c>
      <c r="C49" s="31" t="s">
        <v>845</v>
      </c>
      <c r="D49" s="30"/>
      <c r="E49" s="31">
        <v>250</v>
      </c>
      <c r="F49" s="33">
        <f t="shared" si="1"/>
        <v>5000</v>
      </c>
      <c r="G49" s="33">
        <f t="shared" si="2"/>
        <v>0</v>
      </c>
      <c r="H49" s="30"/>
      <c r="I49" s="30"/>
      <c r="J49" s="30"/>
      <c r="K49" s="30">
        <v>5000</v>
      </c>
      <c r="L49" s="30"/>
      <c r="M49" s="30"/>
      <c r="N49" s="30"/>
      <c r="O49" s="30"/>
    </row>
    <row r="50" ht="13.5" spans="1:15">
      <c r="A50" s="30" t="s">
        <v>842</v>
      </c>
      <c r="B50" s="30" t="s">
        <v>846</v>
      </c>
      <c r="C50" s="31" t="s">
        <v>846</v>
      </c>
      <c r="D50" s="30"/>
      <c r="E50" s="31"/>
      <c r="F50" s="33">
        <f t="shared" si="1"/>
        <v>10000</v>
      </c>
      <c r="G50" s="33">
        <f t="shared" si="2"/>
        <v>0</v>
      </c>
      <c r="H50" s="30"/>
      <c r="I50" s="30"/>
      <c r="J50" s="30"/>
      <c r="K50" s="30">
        <v>10000</v>
      </c>
      <c r="L50" s="30"/>
      <c r="M50" s="30"/>
      <c r="N50" s="30"/>
      <c r="O50" s="30"/>
    </row>
    <row r="51" ht="13.5" spans="1:15">
      <c r="A51" s="30" t="s">
        <v>842</v>
      </c>
      <c r="B51" s="30" t="s">
        <v>847</v>
      </c>
      <c r="C51" s="31" t="s">
        <v>847</v>
      </c>
      <c r="D51" s="30"/>
      <c r="E51" s="31"/>
      <c r="F51" s="33">
        <f t="shared" si="1"/>
        <v>60000</v>
      </c>
      <c r="G51" s="33">
        <f t="shared" si="2"/>
        <v>0</v>
      </c>
      <c r="H51" s="30"/>
      <c r="I51" s="30"/>
      <c r="J51" s="30"/>
      <c r="K51" s="30">
        <v>60000</v>
      </c>
      <c r="L51" s="30"/>
      <c r="M51" s="30"/>
      <c r="N51" s="30"/>
      <c r="O51" s="30"/>
    </row>
    <row r="52" ht="13.5" spans="1:15">
      <c r="A52" s="30" t="s">
        <v>842</v>
      </c>
      <c r="B52" s="30" t="s">
        <v>848</v>
      </c>
      <c r="C52" s="31" t="s">
        <v>848</v>
      </c>
      <c r="D52" s="30"/>
      <c r="E52" s="31"/>
      <c r="F52" s="33">
        <f t="shared" si="1"/>
        <v>8000</v>
      </c>
      <c r="G52" s="33">
        <f t="shared" si="2"/>
        <v>0</v>
      </c>
      <c r="H52" s="30"/>
      <c r="I52" s="30"/>
      <c r="J52" s="30"/>
      <c r="K52" s="30">
        <v>8000</v>
      </c>
      <c r="L52" s="30"/>
      <c r="M52" s="30"/>
      <c r="N52" s="30"/>
      <c r="O52" s="30"/>
    </row>
    <row r="53" ht="13.5" spans="1:15">
      <c r="A53" s="30" t="s">
        <v>842</v>
      </c>
      <c r="B53" s="30" t="s">
        <v>849</v>
      </c>
      <c r="C53" s="31" t="s">
        <v>849</v>
      </c>
      <c r="D53" s="30"/>
      <c r="E53" s="31">
        <v>1</v>
      </c>
      <c r="F53" s="33">
        <f t="shared" si="1"/>
        <v>20000</v>
      </c>
      <c r="G53" s="33">
        <f t="shared" si="2"/>
        <v>0</v>
      </c>
      <c r="H53" s="30"/>
      <c r="I53" s="30"/>
      <c r="J53" s="30"/>
      <c r="K53" s="30">
        <v>20000</v>
      </c>
      <c r="L53" s="30"/>
      <c r="M53" s="30"/>
      <c r="N53" s="30"/>
      <c r="O53" s="30"/>
    </row>
    <row r="54" ht="13.5" spans="1:15">
      <c r="A54" s="30" t="s">
        <v>842</v>
      </c>
      <c r="B54" s="30" t="s">
        <v>850</v>
      </c>
      <c r="C54" s="31" t="s">
        <v>850</v>
      </c>
      <c r="D54" s="30"/>
      <c r="E54" s="31"/>
      <c r="F54" s="33">
        <f t="shared" si="1"/>
        <v>30000</v>
      </c>
      <c r="G54" s="33">
        <f t="shared" si="2"/>
        <v>0</v>
      </c>
      <c r="H54" s="30"/>
      <c r="I54" s="30"/>
      <c r="J54" s="30"/>
      <c r="K54" s="30">
        <v>30000</v>
      </c>
      <c r="L54" s="30"/>
      <c r="M54" s="30"/>
      <c r="N54" s="30"/>
      <c r="O54" s="30"/>
    </row>
    <row r="55" ht="13.5" spans="1:15">
      <c r="A55" s="30" t="s">
        <v>842</v>
      </c>
      <c r="B55" s="30" t="s">
        <v>838</v>
      </c>
      <c r="C55" s="31" t="s">
        <v>838</v>
      </c>
      <c r="D55" s="30"/>
      <c r="E55" s="31">
        <v>3</v>
      </c>
      <c r="F55" s="33">
        <f t="shared" si="1"/>
        <v>20000</v>
      </c>
      <c r="G55" s="33">
        <f t="shared" si="2"/>
        <v>0</v>
      </c>
      <c r="H55" s="30"/>
      <c r="I55" s="30"/>
      <c r="J55" s="30"/>
      <c r="K55" s="30">
        <v>20000</v>
      </c>
      <c r="L55" s="30"/>
      <c r="M55" s="30"/>
      <c r="N55" s="30"/>
      <c r="O55" s="30"/>
    </row>
    <row r="56" ht="13.5" spans="1:15">
      <c r="A56" s="30" t="s">
        <v>842</v>
      </c>
      <c r="B56" s="30" t="s">
        <v>851</v>
      </c>
      <c r="C56" s="31" t="s">
        <v>851</v>
      </c>
      <c r="D56" s="30"/>
      <c r="E56" s="31">
        <v>2000</v>
      </c>
      <c r="F56" s="33">
        <f t="shared" si="1"/>
        <v>1600</v>
      </c>
      <c r="G56" s="33">
        <f t="shared" si="2"/>
        <v>0</v>
      </c>
      <c r="H56" s="30"/>
      <c r="I56" s="30"/>
      <c r="J56" s="30"/>
      <c r="K56" s="30">
        <v>1600</v>
      </c>
      <c r="L56" s="30"/>
      <c r="M56" s="30"/>
      <c r="N56" s="30"/>
      <c r="O56" s="30"/>
    </row>
    <row r="57" ht="13.5" spans="1:15">
      <c r="A57" s="30" t="s">
        <v>842</v>
      </c>
      <c r="B57" s="30" t="s">
        <v>852</v>
      </c>
      <c r="C57" s="31" t="s">
        <v>852</v>
      </c>
      <c r="D57" s="30"/>
      <c r="E57" s="31"/>
      <c r="F57" s="33">
        <f t="shared" si="1"/>
        <v>5000</v>
      </c>
      <c r="G57" s="33">
        <f t="shared" si="2"/>
        <v>0</v>
      </c>
      <c r="H57" s="30"/>
      <c r="I57" s="30"/>
      <c r="J57" s="30"/>
      <c r="K57" s="30">
        <v>5000</v>
      </c>
      <c r="L57" s="30"/>
      <c r="M57" s="30"/>
      <c r="N57" s="30"/>
      <c r="O57" s="30"/>
    </row>
    <row r="58" ht="13.5" spans="1:15">
      <c r="A58" s="30" t="s">
        <v>853</v>
      </c>
      <c r="B58" s="30" t="s">
        <v>836</v>
      </c>
      <c r="C58" s="31" t="s">
        <v>836</v>
      </c>
      <c r="D58" s="30">
        <v>40</v>
      </c>
      <c r="E58" s="31" t="s">
        <v>790</v>
      </c>
      <c r="F58" s="33">
        <f t="shared" si="1"/>
        <v>40000</v>
      </c>
      <c r="G58" s="33">
        <f t="shared" si="2"/>
        <v>40000</v>
      </c>
      <c r="H58" s="30">
        <v>40000</v>
      </c>
      <c r="I58" s="30"/>
      <c r="J58" s="30"/>
      <c r="K58" s="30"/>
      <c r="L58" s="30"/>
      <c r="M58" s="30"/>
      <c r="N58" s="30"/>
      <c r="O58" s="30"/>
    </row>
    <row r="59" ht="13.5" spans="1:15">
      <c r="A59" s="30" t="s">
        <v>853</v>
      </c>
      <c r="B59" s="30" t="s">
        <v>854</v>
      </c>
      <c r="C59" s="31" t="s">
        <v>854</v>
      </c>
      <c r="D59" s="30" t="s">
        <v>855</v>
      </c>
      <c r="E59" s="31" t="s">
        <v>790</v>
      </c>
      <c r="F59" s="33">
        <f t="shared" si="1"/>
        <v>272000</v>
      </c>
      <c r="G59" s="33">
        <f t="shared" si="2"/>
        <v>272000</v>
      </c>
      <c r="H59" s="30">
        <v>272000</v>
      </c>
      <c r="I59" s="30"/>
      <c r="J59" s="30"/>
      <c r="K59" s="30"/>
      <c r="L59" s="30"/>
      <c r="M59" s="30"/>
      <c r="N59" s="30"/>
      <c r="O59" s="30"/>
    </row>
    <row r="60" ht="13.5" spans="1:15">
      <c r="A60" s="30" t="s">
        <v>853</v>
      </c>
      <c r="B60" s="30" t="s">
        <v>856</v>
      </c>
      <c r="C60" s="31" t="s">
        <v>856</v>
      </c>
      <c r="D60" s="30" t="s">
        <v>857</v>
      </c>
      <c r="E60" s="31" t="s">
        <v>784</v>
      </c>
      <c r="F60" s="33">
        <f t="shared" si="1"/>
        <v>20000</v>
      </c>
      <c r="G60" s="33">
        <f t="shared" si="2"/>
        <v>20000</v>
      </c>
      <c r="H60" s="30">
        <v>20000</v>
      </c>
      <c r="I60" s="30"/>
      <c r="J60" s="30"/>
      <c r="K60" s="30"/>
      <c r="L60" s="30"/>
      <c r="M60" s="30"/>
      <c r="N60" s="30"/>
      <c r="O60" s="30"/>
    </row>
    <row r="61" ht="13.5" spans="1:15">
      <c r="A61" s="30" t="s">
        <v>853</v>
      </c>
      <c r="B61" s="30" t="s">
        <v>858</v>
      </c>
      <c r="C61" s="31" t="s">
        <v>858</v>
      </c>
      <c r="D61" s="30" t="s">
        <v>857</v>
      </c>
      <c r="E61" s="31" t="s">
        <v>784</v>
      </c>
      <c r="F61" s="33">
        <f t="shared" si="1"/>
        <v>128000</v>
      </c>
      <c r="G61" s="33">
        <f t="shared" si="2"/>
        <v>128000</v>
      </c>
      <c r="H61" s="30">
        <v>128000</v>
      </c>
      <c r="I61" s="30"/>
      <c r="J61" s="30"/>
      <c r="K61" s="30"/>
      <c r="L61" s="30"/>
      <c r="M61" s="30"/>
      <c r="N61" s="30"/>
      <c r="O61" s="30"/>
    </row>
    <row r="62" ht="13.5" spans="1:15">
      <c r="A62" s="30" t="s">
        <v>853</v>
      </c>
      <c r="B62" s="30" t="s">
        <v>859</v>
      </c>
      <c r="C62" s="31" t="s">
        <v>859</v>
      </c>
      <c r="D62" s="30" t="s">
        <v>860</v>
      </c>
      <c r="E62" s="31" t="s">
        <v>784</v>
      </c>
      <c r="F62" s="33">
        <f t="shared" si="1"/>
        <v>200000</v>
      </c>
      <c r="G62" s="33">
        <f t="shared" si="2"/>
        <v>200000</v>
      </c>
      <c r="H62" s="30">
        <v>200000</v>
      </c>
      <c r="I62" s="30"/>
      <c r="J62" s="30"/>
      <c r="K62" s="30"/>
      <c r="L62" s="30"/>
      <c r="M62" s="30"/>
      <c r="N62" s="30"/>
      <c r="O62" s="30"/>
    </row>
    <row r="63" ht="13.5" spans="1:15">
      <c r="A63" s="30" t="s">
        <v>853</v>
      </c>
      <c r="B63" s="30" t="s">
        <v>846</v>
      </c>
      <c r="C63" s="31" t="s">
        <v>846</v>
      </c>
      <c r="D63" s="30" t="s">
        <v>861</v>
      </c>
      <c r="E63" s="31" t="s">
        <v>861</v>
      </c>
      <c r="F63" s="33">
        <f t="shared" si="1"/>
        <v>400000</v>
      </c>
      <c r="G63" s="33">
        <f t="shared" si="2"/>
        <v>400000</v>
      </c>
      <c r="H63" s="30">
        <v>400000</v>
      </c>
      <c r="I63" s="30"/>
      <c r="J63" s="30"/>
      <c r="K63" s="30"/>
      <c r="L63" s="30"/>
      <c r="M63" s="30"/>
      <c r="N63" s="30"/>
      <c r="O63" s="30"/>
    </row>
    <row r="64" ht="13.5" spans="1:15">
      <c r="A64" s="30" t="s">
        <v>853</v>
      </c>
      <c r="B64" s="30" t="s">
        <v>862</v>
      </c>
      <c r="C64" s="31" t="s">
        <v>862</v>
      </c>
      <c r="D64" s="30" t="s">
        <v>861</v>
      </c>
      <c r="E64" s="31" t="s">
        <v>861</v>
      </c>
      <c r="F64" s="33">
        <f t="shared" si="1"/>
        <v>300000</v>
      </c>
      <c r="G64" s="33">
        <f t="shared" si="2"/>
        <v>300000</v>
      </c>
      <c r="H64" s="30">
        <v>300000</v>
      </c>
      <c r="I64" s="30"/>
      <c r="J64" s="30"/>
      <c r="K64" s="30"/>
      <c r="L64" s="30"/>
      <c r="M64" s="30"/>
      <c r="N64" s="30"/>
      <c r="O64" s="30"/>
    </row>
    <row r="65" ht="13.5" spans="1:15">
      <c r="A65" s="30" t="s">
        <v>853</v>
      </c>
      <c r="B65" s="30" t="s">
        <v>847</v>
      </c>
      <c r="C65" s="31" t="s">
        <v>847</v>
      </c>
      <c r="D65" s="30" t="s">
        <v>861</v>
      </c>
      <c r="E65" s="31" t="s">
        <v>861</v>
      </c>
      <c r="F65" s="33">
        <f t="shared" si="1"/>
        <v>300000</v>
      </c>
      <c r="G65" s="33">
        <f t="shared" si="2"/>
        <v>300000</v>
      </c>
      <c r="H65" s="30">
        <v>300000</v>
      </c>
      <c r="I65" s="30"/>
      <c r="J65" s="30"/>
      <c r="K65" s="30"/>
      <c r="L65" s="30"/>
      <c r="M65" s="30"/>
      <c r="N65" s="30"/>
      <c r="O65" s="30"/>
    </row>
    <row r="66" ht="13.5" spans="1:15">
      <c r="A66" s="30" t="s">
        <v>853</v>
      </c>
      <c r="B66" s="30" t="s">
        <v>848</v>
      </c>
      <c r="C66" s="31" t="s">
        <v>848</v>
      </c>
      <c r="D66" s="30" t="s">
        <v>861</v>
      </c>
      <c r="E66" s="31" t="s">
        <v>861</v>
      </c>
      <c r="F66" s="33">
        <f t="shared" si="1"/>
        <v>500000</v>
      </c>
      <c r="G66" s="33">
        <f t="shared" si="2"/>
        <v>500000</v>
      </c>
      <c r="H66" s="30">
        <v>500000</v>
      </c>
      <c r="I66" s="30"/>
      <c r="J66" s="30"/>
      <c r="K66" s="30"/>
      <c r="L66" s="30"/>
      <c r="M66" s="30"/>
      <c r="N66" s="30"/>
      <c r="O66" s="30"/>
    </row>
    <row r="67" ht="13.5" spans="1:15">
      <c r="A67" s="30" t="s">
        <v>853</v>
      </c>
      <c r="B67" s="30" t="s">
        <v>850</v>
      </c>
      <c r="C67" s="31" t="s">
        <v>863</v>
      </c>
      <c r="D67" s="30" t="s">
        <v>861</v>
      </c>
      <c r="E67" s="31" t="s">
        <v>861</v>
      </c>
      <c r="F67" s="33">
        <f t="shared" si="1"/>
        <v>250000</v>
      </c>
      <c r="G67" s="33">
        <f t="shared" si="2"/>
        <v>250000</v>
      </c>
      <c r="H67" s="30">
        <v>250000</v>
      </c>
      <c r="I67" s="30"/>
      <c r="J67" s="30"/>
      <c r="K67" s="30"/>
      <c r="L67" s="30"/>
      <c r="M67" s="30"/>
      <c r="N67" s="30"/>
      <c r="O67" s="30"/>
    </row>
    <row r="68" ht="13.5" spans="1:15">
      <c r="A68" s="30" t="s">
        <v>853</v>
      </c>
      <c r="B68" s="30" t="s">
        <v>838</v>
      </c>
      <c r="C68" s="31" t="s">
        <v>838</v>
      </c>
      <c r="D68" s="30">
        <v>20</v>
      </c>
      <c r="E68" s="31" t="s">
        <v>784</v>
      </c>
      <c r="F68" s="33">
        <f t="shared" si="1"/>
        <v>120000</v>
      </c>
      <c r="G68" s="33">
        <f t="shared" si="2"/>
        <v>120000</v>
      </c>
      <c r="H68" s="30">
        <v>120000</v>
      </c>
      <c r="I68" s="30"/>
      <c r="J68" s="30"/>
      <c r="K68" s="30"/>
      <c r="L68" s="30"/>
      <c r="M68" s="30"/>
      <c r="N68" s="30"/>
      <c r="O68" s="30"/>
    </row>
    <row r="69" ht="13.5" spans="1:15">
      <c r="A69" s="30" t="s">
        <v>853</v>
      </c>
      <c r="B69" s="30" t="s">
        <v>864</v>
      </c>
      <c r="C69" s="31" t="s">
        <v>865</v>
      </c>
      <c r="D69" s="30" t="s">
        <v>861</v>
      </c>
      <c r="E69" s="31" t="s">
        <v>861</v>
      </c>
      <c r="F69" s="33">
        <f t="shared" si="1"/>
        <v>200000</v>
      </c>
      <c r="G69" s="33">
        <f t="shared" si="2"/>
        <v>200000</v>
      </c>
      <c r="H69" s="30">
        <v>200000</v>
      </c>
      <c r="I69" s="30"/>
      <c r="J69" s="30"/>
      <c r="K69" s="30"/>
      <c r="L69" s="30"/>
      <c r="M69" s="30"/>
      <c r="N69" s="30"/>
      <c r="O69" s="30"/>
    </row>
    <row r="70" ht="13.5" spans="1:15">
      <c r="A70" s="30" t="s">
        <v>853</v>
      </c>
      <c r="B70" s="30" t="s">
        <v>866</v>
      </c>
      <c r="C70" s="31" t="s">
        <v>866</v>
      </c>
      <c r="D70" s="30" t="s">
        <v>861</v>
      </c>
      <c r="E70" s="31" t="s">
        <v>861</v>
      </c>
      <c r="F70" s="33">
        <f t="shared" si="1"/>
        <v>200000</v>
      </c>
      <c r="G70" s="33">
        <f t="shared" si="2"/>
        <v>200000</v>
      </c>
      <c r="H70" s="30">
        <v>200000</v>
      </c>
      <c r="I70" s="30"/>
      <c r="J70" s="30"/>
      <c r="K70" s="30"/>
      <c r="L70" s="30"/>
      <c r="M70" s="30"/>
      <c r="N70" s="30"/>
      <c r="O70" s="30"/>
    </row>
    <row r="71" ht="13.5" spans="1:15">
      <c r="A71" s="30" t="s">
        <v>853</v>
      </c>
      <c r="B71" s="30" t="s">
        <v>811</v>
      </c>
      <c r="C71" s="31" t="s">
        <v>811</v>
      </c>
      <c r="D71" s="30" t="s">
        <v>861</v>
      </c>
      <c r="E71" s="31" t="s">
        <v>861</v>
      </c>
      <c r="F71" s="33">
        <f t="shared" si="1"/>
        <v>300000</v>
      </c>
      <c r="G71" s="33">
        <f t="shared" si="2"/>
        <v>300000</v>
      </c>
      <c r="H71" s="30">
        <v>300000</v>
      </c>
      <c r="I71" s="30"/>
      <c r="J71" s="30"/>
      <c r="K71" s="30"/>
      <c r="L71" s="30"/>
      <c r="M71" s="30"/>
      <c r="N71" s="30"/>
      <c r="O71" s="30"/>
    </row>
    <row r="72" ht="13.5" spans="1:15">
      <c r="A72" s="30" t="s">
        <v>853</v>
      </c>
      <c r="B72" s="30" t="s">
        <v>867</v>
      </c>
      <c r="C72" s="31" t="s">
        <v>867</v>
      </c>
      <c r="D72" s="30" t="s">
        <v>823</v>
      </c>
      <c r="E72" s="31" t="s">
        <v>827</v>
      </c>
      <c r="F72" s="33">
        <f t="shared" si="1"/>
        <v>10000</v>
      </c>
      <c r="G72" s="33">
        <f t="shared" si="2"/>
        <v>10000</v>
      </c>
      <c r="H72" s="30">
        <v>10000</v>
      </c>
      <c r="I72" s="30"/>
      <c r="J72" s="30"/>
      <c r="K72" s="30"/>
      <c r="L72" s="30"/>
      <c r="M72" s="30"/>
      <c r="N72" s="30"/>
      <c r="O72" s="30"/>
    </row>
    <row r="73" ht="13.5" spans="1:15">
      <c r="A73" s="30" t="s">
        <v>853</v>
      </c>
      <c r="B73" s="30" t="s">
        <v>868</v>
      </c>
      <c r="C73" s="31" t="s">
        <v>868</v>
      </c>
      <c r="D73" s="30" t="s">
        <v>829</v>
      </c>
      <c r="E73" s="31" t="s">
        <v>827</v>
      </c>
      <c r="F73" s="33">
        <f t="shared" si="1"/>
        <v>5000</v>
      </c>
      <c r="G73" s="33">
        <f t="shared" si="2"/>
        <v>5000</v>
      </c>
      <c r="H73" s="30">
        <v>5000</v>
      </c>
      <c r="I73" s="30"/>
      <c r="J73" s="30"/>
      <c r="K73" s="30"/>
      <c r="L73" s="30"/>
      <c r="M73" s="30"/>
      <c r="N73" s="30"/>
      <c r="O73" s="30"/>
    </row>
    <row r="74" ht="13.5" spans="1:15">
      <c r="A74" s="30" t="s">
        <v>853</v>
      </c>
      <c r="B74" s="30" t="s">
        <v>869</v>
      </c>
      <c r="C74" s="31" t="s">
        <v>869</v>
      </c>
      <c r="D74" s="30" t="s">
        <v>802</v>
      </c>
      <c r="E74" s="31" t="s">
        <v>790</v>
      </c>
      <c r="F74" s="33">
        <f t="shared" ref="F74:F137" si="3">G74+J74+K74+L74+M74+N74+O74</f>
        <v>450000</v>
      </c>
      <c r="G74" s="33">
        <f t="shared" ref="G74:G137" si="4">H74+I74</f>
        <v>450000</v>
      </c>
      <c r="H74" s="30">
        <v>450000</v>
      </c>
      <c r="I74" s="30"/>
      <c r="J74" s="30"/>
      <c r="K74" s="30"/>
      <c r="L74" s="30"/>
      <c r="M74" s="30"/>
      <c r="N74" s="30"/>
      <c r="O74" s="30"/>
    </row>
    <row r="75" ht="13.5" spans="1:15">
      <c r="A75" s="30" t="s">
        <v>853</v>
      </c>
      <c r="B75" s="30" t="s">
        <v>870</v>
      </c>
      <c r="C75" s="31" t="s">
        <v>870</v>
      </c>
      <c r="D75" s="30"/>
      <c r="E75" s="31"/>
      <c r="F75" s="33">
        <f t="shared" si="3"/>
        <v>800000</v>
      </c>
      <c r="G75" s="33">
        <f t="shared" si="4"/>
        <v>800000</v>
      </c>
      <c r="H75" s="30">
        <v>800000</v>
      </c>
      <c r="I75" s="30"/>
      <c r="J75" s="30"/>
      <c r="K75" s="30"/>
      <c r="L75" s="30"/>
      <c r="M75" s="30"/>
      <c r="N75" s="30"/>
      <c r="O75" s="30"/>
    </row>
    <row r="76" ht="29" customHeight="1" spans="1:15">
      <c r="A76" s="30" t="s">
        <v>853</v>
      </c>
      <c r="B76" s="30" t="s">
        <v>871</v>
      </c>
      <c r="C76" s="30"/>
      <c r="D76" s="30" t="s">
        <v>861</v>
      </c>
      <c r="E76" s="31" t="s">
        <v>799</v>
      </c>
      <c r="F76" s="33">
        <f t="shared" si="3"/>
        <v>200000</v>
      </c>
      <c r="G76" s="33">
        <f t="shared" si="4"/>
        <v>200000</v>
      </c>
      <c r="H76" s="30">
        <v>200000</v>
      </c>
      <c r="I76" s="30"/>
      <c r="J76" s="30"/>
      <c r="K76" s="30"/>
      <c r="L76" s="30"/>
      <c r="M76" s="30"/>
      <c r="N76" s="30"/>
      <c r="O76" s="30"/>
    </row>
    <row r="77" ht="21" customHeight="1" spans="1:15">
      <c r="A77" s="30" t="s">
        <v>853</v>
      </c>
      <c r="B77" s="30" t="s">
        <v>872</v>
      </c>
      <c r="C77" s="30"/>
      <c r="D77" s="30" t="s">
        <v>861</v>
      </c>
      <c r="E77" s="31" t="s">
        <v>799</v>
      </c>
      <c r="F77" s="33">
        <f t="shared" si="3"/>
        <v>50000</v>
      </c>
      <c r="G77" s="33">
        <f t="shared" si="4"/>
        <v>50000</v>
      </c>
      <c r="H77" s="30">
        <v>50000</v>
      </c>
      <c r="I77" s="30"/>
      <c r="J77" s="30"/>
      <c r="K77" s="30"/>
      <c r="L77" s="30"/>
      <c r="M77" s="30"/>
      <c r="N77" s="30"/>
      <c r="O77" s="30"/>
    </row>
    <row r="78" ht="13.5" spans="1:15">
      <c r="A78" s="30" t="s">
        <v>853</v>
      </c>
      <c r="B78" s="30" t="s">
        <v>873</v>
      </c>
      <c r="C78" s="31" t="s">
        <v>873</v>
      </c>
      <c r="D78" s="30" t="s">
        <v>874</v>
      </c>
      <c r="E78" s="31" t="s">
        <v>810</v>
      </c>
      <c r="F78" s="33">
        <f t="shared" si="3"/>
        <v>60000</v>
      </c>
      <c r="G78" s="33">
        <f t="shared" si="4"/>
        <v>60000</v>
      </c>
      <c r="H78" s="30">
        <v>60000</v>
      </c>
      <c r="I78" s="30"/>
      <c r="J78" s="30"/>
      <c r="K78" s="30"/>
      <c r="L78" s="30"/>
      <c r="M78" s="30"/>
      <c r="N78" s="30"/>
      <c r="O78" s="30"/>
    </row>
    <row r="79" ht="13.5" spans="1:15">
      <c r="A79" s="30" t="s">
        <v>853</v>
      </c>
      <c r="B79" s="30" t="s">
        <v>875</v>
      </c>
      <c r="C79" s="31" t="s">
        <v>875</v>
      </c>
      <c r="D79" s="30" t="s">
        <v>861</v>
      </c>
      <c r="E79" s="31"/>
      <c r="F79" s="33">
        <f t="shared" si="3"/>
        <v>100000</v>
      </c>
      <c r="G79" s="33">
        <f t="shared" si="4"/>
        <v>100000</v>
      </c>
      <c r="H79" s="30">
        <v>100000</v>
      </c>
      <c r="I79" s="30"/>
      <c r="J79" s="30"/>
      <c r="K79" s="30"/>
      <c r="L79" s="30"/>
      <c r="M79" s="30"/>
      <c r="N79" s="30"/>
      <c r="O79" s="30"/>
    </row>
    <row r="80" ht="13.5" spans="1:15">
      <c r="A80" s="30" t="s">
        <v>853</v>
      </c>
      <c r="B80" s="30" t="s">
        <v>876</v>
      </c>
      <c r="C80" s="31" t="s">
        <v>876</v>
      </c>
      <c r="D80" s="30" t="s">
        <v>861</v>
      </c>
      <c r="E80" s="31"/>
      <c r="F80" s="33">
        <f t="shared" si="3"/>
        <v>20000</v>
      </c>
      <c r="G80" s="33">
        <f t="shared" si="4"/>
        <v>20000</v>
      </c>
      <c r="H80" s="30">
        <v>20000</v>
      </c>
      <c r="I80" s="30"/>
      <c r="J80" s="30"/>
      <c r="K80" s="30"/>
      <c r="L80" s="30"/>
      <c r="M80" s="30"/>
      <c r="N80" s="30"/>
      <c r="O80" s="30"/>
    </row>
    <row r="81" ht="13.5" spans="1:15">
      <c r="A81" s="30" t="s">
        <v>853</v>
      </c>
      <c r="B81" s="30" t="s">
        <v>877</v>
      </c>
      <c r="C81" s="31" t="s">
        <v>877</v>
      </c>
      <c r="D81" s="30" t="s">
        <v>861</v>
      </c>
      <c r="E81" s="31"/>
      <c r="F81" s="33">
        <f t="shared" si="3"/>
        <v>200000</v>
      </c>
      <c r="G81" s="33">
        <f t="shared" si="4"/>
        <v>200000</v>
      </c>
      <c r="H81" s="30">
        <v>200000</v>
      </c>
      <c r="I81" s="30"/>
      <c r="J81" s="30"/>
      <c r="K81" s="30"/>
      <c r="L81" s="30"/>
      <c r="M81" s="30"/>
      <c r="N81" s="30"/>
      <c r="O81" s="30"/>
    </row>
    <row r="82" ht="13.5" spans="1:15">
      <c r="A82" s="30" t="s">
        <v>853</v>
      </c>
      <c r="B82" s="30" t="s">
        <v>878</v>
      </c>
      <c r="C82" s="31" t="s">
        <v>878</v>
      </c>
      <c r="D82" s="30" t="s">
        <v>879</v>
      </c>
      <c r="E82" s="31"/>
      <c r="F82" s="33">
        <f t="shared" si="3"/>
        <v>600000</v>
      </c>
      <c r="G82" s="33">
        <f t="shared" si="4"/>
        <v>600000</v>
      </c>
      <c r="H82" s="30">
        <v>600000</v>
      </c>
      <c r="I82" s="30"/>
      <c r="J82" s="30"/>
      <c r="K82" s="30"/>
      <c r="L82" s="30"/>
      <c r="M82" s="30"/>
      <c r="N82" s="30"/>
      <c r="O82" s="30"/>
    </row>
    <row r="83" ht="13.5" spans="1:15">
      <c r="A83" s="30" t="s">
        <v>853</v>
      </c>
      <c r="B83" s="30" t="s">
        <v>880</v>
      </c>
      <c r="C83" s="31" t="s">
        <v>880</v>
      </c>
      <c r="D83" s="30" t="s">
        <v>881</v>
      </c>
      <c r="E83" s="31"/>
      <c r="F83" s="33">
        <f t="shared" si="3"/>
        <v>500000</v>
      </c>
      <c r="G83" s="33">
        <f t="shared" si="4"/>
        <v>500000</v>
      </c>
      <c r="H83" s="30">
        <v>500000</v>
      </c>
      <c r="I83" s="30"/>
      <c r="J83" s="30"/>
      <c r="K83" s="30"/>
      <c r="L83" s="30"/>
      <c r="M83" s="30"/>
      <c r="N83" s="30"/>
      <c r="O83" s="30"/>
    </row>
    <row r="84" ht="13.5" spans="1:15">
      <c r="A84" s="30" t="s">
        <v>853</v>
      </c>
      <c r="B84" s="30" t="s">
        <v>882</v>
      </c>
      <c r="C84" s="31" t="s">
        <v>882</v>
      </c>
      <c r="D84" s="30" t="s">
        <v>861</v>
      </c>
      <c r="E84" s="31"/>
      <c r="F84" s="33">
        <f t="shared" si="3"/>
        <v>200000</v>
      </c>
      <c r="G84" s="33">
        <f t="shared" si="4"/>
        <v>200000</v>
      </c>
      <c r="H84" s="30">
        <v>200000</v>
      </c>
      <c r="I84" s="30"/>
      <c r="J84" s="30"/>
      <c r="K84" s="30"/>
      <c r="L84" s="30"/>
      <c r="M84" s="30"/>
      <c r="N84" s="30"/>
      <c r="O84" s="30"/>
    </row>
    <row r="85" ht="13.5" spans="1:15">
      <c r="A85" s="30" t="s">
        <v>853</v>
      </c>
      <c r="B85" s="30" t="s">
        <v>883</v>
      </c>
      <c r="C85" s="30" t="s">
        <v>883</v>
      </c>
      <c r="D85" s="30" t="s">
        <v>861</v>
      </c>
      <c r="E85" s="31"/>
      <c r="F85" s="33">
        <f t="shared" si="3"/>
        <v>200000</v>
      </c>
      <c r="G85" s="33">
        <f t="shared" si="4"/>
        <v>200000</v>
      </c>
      <c r="H85" s="30">
        <v>200000</v>
      </c>
      <c r="I85" s="30"/>
      <c r="J85" s="30"/>
      <c r="K85" s="30"/>
      <c r="L85" s="30"/>
      <c r="M85" s="30"/>
      <c r="N85" s="30"/>
      <c r="O85" s="30"/>
    </row>
    <row r="86" ht="13.5" spans="1:15">
      <c r="A86" s="37" t="s">
        <v>884</v>
      </c>
      <c r="B86" s="37" t="s">
        <v>843</v>
      </c>
      <c r="C86" s="37" t="s">
        <v>843</v>
      </c>
      <c r="D86" s="37">
        <v>60</v>
      </c>
      <c r="E86" s="38" t="s">
        <v>784</v>
      </c>
      <c r="F86" s="33">
        <f t="shared" si="3"/>
        <v>210000</v>
      </c>
      <c r="G86" s="33">
        <f t="shared" si="4"/>
        <v>210000</v>
      </c>
      <c r="H86" s="30">
        <v>210000</v>
      </c>
      <c r="I86" s="37"/>
      <c r="J86" s="37"/>
      <c r="K86" s="37"/>
      <c r="L86" s="37"/>
      <c r="M86" s="37"/>
      <c r="N86" s="37"/>
      <c r="O86" s="37"/>
    </row>
    <row r="87" ht="13.5" spans="1:15">
      <c r="A87" s="37" t="s">
        <v>884</v>
      </c>
      <c r="B87" s="37" t="s">
        <v>844</v>
      </c>
      <c r="C87" s="37" t="s">
        <v>844</v>
      </c>
      <c r="D87" s="37">
        <v>10</v>
      </c>
      <c r="E87" s="38" t="s">
        <v>784</v>
      </c>
      <c r="F87" s="33">
        <f t="shared" si="3"/>
        <v>40000</v>
      </c>
      <c r="G87" s="33">
        <f t="shared" si="4"/>
        <v>40000</v>
      </c>
      <c r="H87" s="30">
        <v>40000</v>
      </c>
      <c r="I87" s="37"/>
      <c r="J87" s="37"/>
      <c r="K87" s="37"/>
      <c r="L87" s="37"/>
      <c r="M87" s="37"/>
      <c r="N87" s="37"/>
      <c r="O87" s="37"/>
    </row>
    <row r="88" ht="13.5" spans="1:15">
      <c r="A88" s="37" t="s">
        <v>884</v>
      </c>
      <c r="B88" s="37" t="s">
        <v>813</v>
      </c>
      <c r="C88" s="37" t="s">
        <v>813</v>
      </c>
      <c r="D88" s="37"/>
      <c r="E88" s="38"/>
      <c r="F88" s="33">
        <f t="shared" si="3"/>
        <v>300000</v>
      </c>
      <c r="G88" s="33">
        <f t="shared" si="4"/>
        <v>300000</v>
      </c>
      <c r="H88" s="30">
        <v>300000</v>
      </c>
      <c r="I88" s="37"/>
      <c r="J88" s="37"/>
      <c r="K88" s="37"/>
      <c r="L88" s="37"/>
      <c r="M88" s="37"/>
      <c r="N88" s="37"/>
      <c r="O88" s="37"/>
    </row>
    <row r="89" ht="13.5" spans="1:15">
      <c r="A89" s="37" t="s">
        <v>884</v>
      </c>
      <c r="B89" s="37" t="s">
        <v>858</v>
      </c>
      <c r="C89" s="37" t="s">
        <v>858</v>
      </c>
      <c r="D89" s="37">
        <f>50+10</f>
        <v>60</v>
      </c>
      <c r="E89" s="38" t="s">
        <v>784</v>
      </c>
      <c r="F89" s="33">
        <f t="shared" si="3"/>
        <v>96000</v>
      </c>
      <c r="G89" s="33">
        <f t="shared" si="4"/>
        <v>96000</v>
      </c>
      <c r="H89" s="30">
        <v>96000</v>
      </c>
      <c r="I89" s="37"/>
      <c r="J89" s="37"/>
      <c r="K89" s="37"/>
      <c r="L89" s="37"/>
      <c r="M89" s="37"/>
      <c r="N89" s="37"/>
      <c r="O89" s="37"/>
    </row>
    <row r="90" ht="13.5" spans="1:15">
      <c r="A90" s="37" t="s">
        <v>884</v>
      </c>
      <c r="B90" s="37" t="s">
        <v>856</v>
      </c>
      <c r="C90" s="37" t="s">
        <v>856</v>
      </c>
      <c r="D90" s="37">
        <f>50+10</f>
        <v>60</v>
      </c>
      <c r="E90" s="38" t="s">
        <v>784</v>
      </c>
      <c r="F90" s="33">
        <f t="shared" si="3"/>
        <v>10000</v>
      </c>
      <c r="G90" s="33">
        <f t="shared" si="4"/>
        <v>10000</v>
      </c>
      <c r="H90" s="30">
        <v>10000</v>
      </c>
      <c r="I90" s="37"/>
      <c r="J90" s="37"/>
      <c r="K90" s="37"/>
      <c r="L90" s="37"/>
      <c r="M90" s="37"/>
      <c r="N90" s="37"/>
      <c r="O90" s="37"/>
    </row>
    <row r="91" ht="13.5" spans="1:15">
      <c r="A91" s="37" t="s">
        <v>884</v>
      </c>
      <c r="B91" s="37" t="s">
        <v>845</v>
      </c>
      <c r="C91" s="37" t="s">
        <v>845</v>
      </c>
      <c r="D91" s="37">
        <v>800</v>
      </c>
      <c r="E91" s="38" t="s">
        <v>790</v>
      </c>
      <c r="F91" s="33">
        <f t="shared" si="3"/>
        <v>160000</v>
      </c>
      <c r="G91" s="33">
        <f t="shared" si="4"/>
        <v>160000</v>
      </c>
      <c r="H91" s="30">
        <v>160000</v>
      </c>
      <c r="I91" s="37"/>
      <c r="J91" s="37"/>
      <c r="K91" s="37"/>
      <c r="L91" s="37"/>
      <c r="M91" s="37"/>
      <c r="N91" s="37"/>
      <c r="O91" s="37"/>
    </row>
    <row r="92" ht="13.5" spans="1:15">
      <c r="A92" s="37" t="s">
        <v>884</v>
      </c>
      <c r="B92" s="37" t="s">
        <v>873</v>
      </c>
      <c r="C92" s="37" t="s">
        <v>873</v>
      </c>
      <c r="D92" s="37">
        <v>300</v>
      </c>
      <c r="E92" s="38" t="s">
        <v>810</v>
      </c>
      <c r="F92" s="33">
        <f t="shared" si="3"/>
        <v>216000</v>
      </c>
      <c r="G92" s="33">
        <f t="shared" si="4"/>
        <v>216000</v>
      </c>
      <c r="H92" s="30">
        <v>216000</v>
      </c>
      <c r="I92" s="37"/>
      <c r="J92" s="37"/>
      <c r="K92" s="37"/>
      <c r="L92" s="37"/>
      <c r="M92" s="37"/>
      <c r="N92" s="37"/>
      <c r="O92" s="37"/>
    </row>
    <row r="93" ht="13.5" spans="1:15">
      <c r="A93" s="37" t="s">
        <v>884</v>
      </c>
      <c r="B93" s="37" t="s">
        <v>885</v>
      </c>
      <c r="C93" s="37" t="s">
        <v>885</v>
      </c>
      <c r="D93" s="37">
        <f>50+16</f>
        <v>66</v>
      </c>
      <c r="E93" s="38" t="s">
        <v>790</v>
      </c>
      <c r="F93" s="33">
        <f t="shared" si="3"/>
        <v>50000</v>
      </c>
      <c r="G93" s="33">
        <f t="shared" si="4"/>
        <v>38000</v>
      </c>
      <c r="H93" s="30">
        <v>38000</v>
      </c>
      <c r="I93" s="37"/>
      <c r="J93" s="37"/>
      <c r="K93" s="37">
        <v>12000</v>
      </c>
      <c r="L93" s="37"/>
      <c r="M93" s="37"/>
      <c r="N93" s="37"/>
      <c r="O93" s="37"/>
    </row>
    <row r="94" ht="13.5" spans="1:15">
      <c r="A94" s="37" t="s">
        <v>884</v>
      </c>
      <c r="B94" s="37" t="s">
        <v>886</v>
      </c>
      <c r="C94" s="37" t="s">
        <v>886</v>
      </c>
      <c r="D94" s="37">
        <v>70</v>
      </c>
      <c r="E94" s="38" t="s">
        <v>784</v>
      </c>
      <c r="F94" s="33">
        <f t="shared" si="3"/>
        <v>245000</v>
      </c>
      <c r="G94" s="33">
        <f t="shared" si="4"/>
        <v>245000</v>
      </c>
      <c r="H94" s="30">
        <v>245000</v>
      </c>
      <c r="I94" s="37"/>
      <c r="J94" s="37"/>
      <c r="K94" s="37"/>
      <c r="L94" s="37"/>
      <c r="M94" s="37"/>
      <c r="N94" s="37"/>
      <c r="O94" s="37"/>
    </row>
    <row r="95" ht="13.5" spans="1:15">
      <c r="A95" s="37" t="s">
        <v>884</v>
      </c>
      <c r="B95" s="37" t="s">
        <v>887</v>
      </c>
      <c r="C95" s="37" t="s">
        <v>887</v>
      </c>
      <c r="D95" s="37">
        <f>300+700</f>
        <v>1000</v>
      </c>
      <c r="E95" s="38" t="s">
        <v>794</v>
      </c>
      <c r="F95" s="33">
        <f t="shared" si="3"/>
        <v>200000</v>
      </c>
      <c r="G95" s="33">
        <f t="shared" si="4"/>
        <v>0</v>
      </c>
      <c r="H95" s="30"/>
      <c r="I95" s="37"/>
      <c r="J95" s="37"/>
      <c r="K95" s="37">
        <f>60000+140000</f>
        <v>200000</v>
      </c>
      <c r="L95" s="37"/>
      <c r="M95" s="37"/>
      <c r="N95" s="37"/>
      <c r="O95" s="37"/>
    </row>
    <row r="96" ht="13.5" spans="1:15">
      <c r="A96" s="37" t="s">
        <v>884</v>
      </c>
      <c r="B96" s="37" t="s">
        <v>846</v>
      </c>
      <c r="C96" s="37" t="s">
        <v>846</v>
      </c>
      <c r="D96" s="37"/>
      <c r="E96" s="38"/>
      <c r="F96" s="33">
        <f t="shared" si="3"/>
        <v>500000</v>
      </c>
      <c r="G96" s="33">
        <f t="shared" si="4"/>
        <v>0</v>
      </c>
      <c r="H96" s="30"/>
      <c r="I96" s="37"/>
      <c r="J96" s="37"/>
      <c r="K96" s="37">
        <f>200000+300000</f>
        <v>500000</v>
      </c>
      <c r="L96" s="37"/>
      <c r="M96" s="37"/>
      <c r="N96" s="37"/>
      <c r="O96" s="37"/>
    </row>
    <row r="97" ht="13.5" spans="1:15">
      <c r="A97" s="37" t="s">
        <v>884</v>
      </c>
      <c r="B97" s="37" t="s">
        <v>847</v>
      </c>
      <c r="C97" s="37" t="s">
        <v>847</v>
      </c>
      <c r="D97" s="37"/>
      <c r="E97" s="38"/>
      <c r="F97" s="33">
        <f t="shared" si="3"/>
        <v>100000</v>
      </c>
      <c r="G97" s="33">
        <f t="shared" si="4"/>
        <v>0</v>
      </c>
      <c r="H97" s="30"/>
      <c r="I97" s="37"/>
      <c r="J97" s="37"/>
      <c r="K97" s="37">
        <f>4000+96000</f>
        <v>100000</v>
      </c>
      <c r="L97" s="37"/>
      <c r="M97" s="37"/>
      <c r="N97" s="37"/>
      <c r="O97" s="37"/>
    </row>
    <row r="98" ht="13.5" spans="1:15">
      <c r="A98" s="37" t="s">
        <v>884</v>
      </c>
      <c r="B98" s="37" t="s">
        <v>848</v>
      </c>
      <c r="C98" s="37" t="s">
        <v>848</v>
      </c>
      <c r="D98" s="37"/>
      <c r="E98" s="38"/>
      <c r="F98" s="33">
        <f t="shared" si="3"/>
        <v>500000</v>
      </c>
      <c r="G98" s="33">
        <f t="shared" si="4"/>
        <v>0</v>
      </c>
      <c r="H98" s="30"/>
      <c r="I98" s="37"/>
      <c r="J98" s="37"/>
      <c r="K98" s="37">
        <f>200000+300000</f>
        <v>500000</v>
      </c>
      <c r="L98" s="37"/>
      <c r="M98" s="37"/>
      <c r="N98" s="37"/>
      <c r="O98" s="37"/>
    </row>
    <row r="99" ht="13.5" spans="1:15">
      <c r="A99" s="37" t="s">
        <v>884</v>
      </c>
      <c r="B99" s="37" t="s">
        <v>888</v>
      </c>
      <c r="C99" s="37" t="s">
        <v>888</v>
      </c>
      <c r="D99" s="37"/>
      <c r="E99" s="38"/>
      <c r="F99" s="33">
        <f t="shared" si="3"/>
        <v>150000</v>
      </c>
      <c r="G99" s="33">
        <f t="shared" si="4"/>
        <v>0</v>
      </c>
      <c r="H99" s="30"/>
      <c r="I99" s="37"/>
      <c r="J99" s="37"/>
      <c r="K99" s="37">
        <f>50000+100000</f>
        <v>150000</v>
      </c>
      <c r="L99" s="37"/>
      <c r="M99" s="37"/>
      <c r="N99" s="37"/>
      <c r="O99" s="37"/>
    </row>
    <row r="100" ht="13.5" spans="1:15">
      <c r="A100" s="37" t="s">
        <v>884</v>
      </c>
      <c r="B100" s="37" t="s">
        <v>850</v>
      </c>
      <c r="C100" s="37" t="s">
        <v>850</v>
      </c>
      <c r="D100" s="37"/>
      <c r="E100" s="38"/>
      <c r="F100" s="33">
        <f t="shared" si="3"/>
        <v>150000</v>
      </c>
      <c r="G100" s="33">
        <f t="shared" si="4"/>
        <v>0</v>
      </c>
      <c r="H100" s="30"/>
      <c r="I100" s="37"/>
      <c r="J100" s="37"/>
      <c r="K100" s="37">
        <f>50000+100000</f>
        <v>150000</v>
      </c>
      <c r="L100" s="37"/>
      <c r="M100" s="37"/>
      <c r="N100" s="37"/>
      <c r="O100" s="37"/>
    </row>
    <row r="101" ht="13.5" spans="1:15">
      <c r="A101" s="37" t="s">
        <v>884</v>
      </c>
      <c r="B101" s="37" t="s">
        <v>838</v>
      </c>
      <c r="C101" s="37" t="s">
        <v>838</v>
      </c>
      <c r="D101" s="37">
        <v>15</v>
      </c>
      <c r="E101" s="38" t="s">
        <v>784</v>
      </c>
      <c r="F101" s="33">
        <f t="shared" si="3"/>
        <v>42000</v>
      </c>
      <c r="G101" s="33">
        <f t="shared" si="4"/>
        <v>0</v>
      </c>
      <c r="H101" s="30"/>
      <c r="I101" s="37"/>
      <c r="J101" s="37"/>
      <c r="K101" s="37">
        <v>42000</v>
      </c>
      <c r="L101" s="37"/>
      <c r="M101" s="37"/>
      <c r="N101" s="37"/>
      <c r="O101" s="37"/>
    </row>
    <row r="102" ht="13.5" spans="1:15">
      <c r="A102" s="37" t="s">
        <v>884</v>
      </c>
      <c r="B102" s="37" t="s">
        <v>851</v>
      </c>
      <c r="C102" s="37" t="s">
        <v>851</v>
      </c>
      <c r="D102" s="37">
        <f>70000+70000</f>
        <v>140000</v>
      </c>
      <c r="E102" s="38" t="s">
        <v>889</v>
      </c>
      <c r="F102" s="33">
        <f t="shared" si="3"/>
        <v>130000</v>
      </c>
      <c r="G102" s="33">
        <f t="shared" si="4"/>
        <v>0</v>
      </c>
      <c r="H102" s="30"/>
      <c r="I102" s="37"/>
      <c r="J102" s="37"/>
      <c r="K102" s="37">
        <f>60000+70000</f>
        <v>130000</v>
      </c>
      <c r="L102" s="37"/>
      <c r="M102" s="37"/>
      <c r="N102" s="37"/>
      <c r="O102" s="37"/>
    </row>
    <row r="103" ht="13.5" spans="1:15">
      <c r="A103" s="37" t="s">
        <v>884</v>
      </c>
      <c r="B103" s="37" t="s">
        <v>890</v>
      </c>
      <c r="C103" s="37" t="s">
        <v>890</v>
      </c>
      <c r="D103" s="37"/>
      <c r="E103" s="38"/>
      <c r="F103" s="33">
        <f t="shared" si="3"/>
        <v>50000</v>
      </c>
      <c r="G103" s="33">
        <f t="shared" si="4"/>
        <v>0</v>
      </c>
      <c r="H103" s="30"/>
      <c r="I103" s="37"/>
      <c r="J103" s="37"/>
      <c r="K103" s="37">
        <v>50000</v>
      </c>
      <c r="L103" s="37"/>
      <c r="M103" s="37"/>
      <c r="N103" s="37"/>
      <c r="O103" s="37"/>
    </row>
    <row r="104" ht="13.5" spans="1:15">
      <c r="A104" s="37" t="s">
        <v>884</v>
      </c>
      <c r="B104" s="37" t="s">
        <v>877</v>
      </c>
      <c r="C104" s="37" t="s">
        <v>877</v>
      </c>
      <c r="D104" s="37"/>
      <c r="E104" s="38"/>
      <c r="F104" s="33">
        <f t="shared" si="3"/>
        <v>300000</v>
      </c>
      <c r="G104" s="33">
        <f t="shared" si="4"/>
        <v>0</v>
      </c>
      <c r="H104" s="30"/>
      <c r="I104" s="37"/>
      <c r="J104" s="37"/>
      <c r="K104" s="37">
        <v>300000</v>
      </c>
      <c r="L104" s="37"/>
      <c r="M104" s="37"/>
      <c r="N104" s="37"/>
      <c r="O104" s="37"/>
    </row>
    <row r="105" ht="13.5" spans="1:15">
      <c r="A105" s="37" t="s">
        <v>884</v>
      </c>
      <c r="B105" s="37" t="s">
        <v>891</v>
      </c>
      <c r="C105" s="37" t="s">
        <v>891</v>
      </c>
      <c r="D105" s="37"/>
      <c r="E105" s="38"/>
      <c r="F105" s="33">
        <f t="shared" si="3"/>
        <v>100000</v>
      </c>
      <c r="G105" s="33">
        <f t="shared" si="4"/>
        <v>0</v>
      </c>
      <c r="H105" s="30"/>
      <c r="I105" s="37"/>
      <c r="J105" s="37"/>
      <c r="K105" s="37">
        <f>30000+70000</f>
        <v>100000</v>
      </c>
      <c r="L105" s="37"/>
      <c r="M105" s="37"/>
      <c r="N105" s="37"/>
      <c r="O105" s="37"/>
    </row>
    <row r="106" ht="13.5" spans="1:15">
      <c r="A106" s="37" t="s">
        <v>884</v>
      </c>
      <c r="B106" s="37" t="s">
        <v>892</v>
      </c>
      <c r="C106" s="37" t="s">
        <v>892</v>
      </c>
      <c r="D106" s="37"/>
      <c r="E106" s="38"/>
      <c r="F106" s="33">
        <f t="shared" si="3"/>
        <v>180000</v>
      </c>
      <c r="G106" s="33">
        <f t="shared" si="4"/>
        <v>0</v>
      </c>
      <c r="H106" s="30"/>
      <c r="I106" s="37"/>
      <c r="J106" s="37"/>
      <c r="K106" s="37">
        <v>180000</v>
      </c>
      <c r="L106" s="37"/>
      <c r="M106" s="37"/>
      <c r="N106" s="37"/>
      <c r="O106" s="37"/>
    </row>
    <row r="107" ht="13.5" spans="1:15">
      <c r="A107" s="37" t="s">
        <v>884</v>
      </c>
      <c r="B107" s="37" t="s">
        <v>893</v>
      </c>
      <c r="C107" s="37" t="s">
        <v>893</v>
      </c>
      <c r="D107" s="37"/>
      <c r="E107" s="38"/>
      <c r="F107" s="33">
        <f t="shared" si="3"/>
        <v>100000</v>
      </c>
      <c r="G107" s="33">
        <f t="shared" si="4"/>
        <v>0</v>
      </c>
      <c r="H107" s="30"/>
      <c r="I107" s="37"/>
      <c r="J107" s="37"/>
      <c r="K107" s="37">
        <f>100000</f>
        <v>100000</v>
      </c>
      <c r="L107" s="37"/>
      <c r="M107" s="37"/>
      <c r="N107" s="37"/>
      <c r="O107" s="37"/>
    </row>
    <row r="108" ht="13.5" spans="1:15">
      <c r="A108" s="37" t="s">
        <v>884</v>
      </c>
      <c r="B108" s="37" t="s">
        <v>894</v>
      </c>
      <c r="C108" s="37" t="s">
        <v>894</v>
      </c>
      <c r="D108" s="37"/>
      <c r="E108" s="38"/>
      <c r="F108" s="33">
        <f t="shared" si="3"/>
        <v>30000</v>
      </c>
      <c r="G108" s="33">
        <f t="shared" si="4"/>
        <v>0</v>
      </c>
      <c r="H108" s="30"/>
      <c r="I108" s="37"/>
      <c r="J108" s="37"/>
      <c r="K108" s="37">
        <f>30000</f>
        <v>30000</v>
      </c>
      <c r="L108" s="37"/>
      <c r="M108" s="37"/>
      <c r="N108" s="37"/>
      <c r="O108" s="37"/>
    </row>
    <row r="109" ht="13.5" spans="1:15">
      <c r="A109" s="37" t="s">
        <v>884</v>
      </c>
      <c r="B109" s="37" t="s">
        <v>895</v>
      </c>
      <c r="C109" s="37" t="s">
        <v>895</v>
      </c>
      <c r="D109" s="37"/>
      <c r="E109" s="38"/>
      <c r="F109" s="33">
        <f t="shared" si="3"/>
        <v>200000</v>
      </c>
      <c r="G109" s="33">
        <f t="shared" si="4"/>
        <v>0</v>
      </c>
      <c r="H109" s="30"/>
      <c r="I109" s="37"/>
      <c r="J109" s="37"/>
      <c r="K109" s="37">
        <f>200000</f>
        <v>200000</v>
      </c>
      <c r="L109" s="37"/>
      <c r="M109" s="37"/>
      <c r="N109" s="37"/>
      <c r="O109" s="37"/>
    </row>
    <row r="110" ht="13.5" spans="1:15">
      <c r="A110" s="37" t="s">
        <v>884</v>
      </c>
      <c r="B110" s="37" t="s">
        <v>896</v>
      </c>
      <c r="C110" s="37" t="s">
        <v>896</v>
      </c>
      <c r="D110" s="37"/>
      <c r="E110" s="38"/>
      <c r="F110" s="33">
        <f t="shared" si="3"/>
        <v>50000</v>
      </c>
      <c r="G110" s="33">
        <f t="shared" si="4"/>
        <v>0</v>
      </c>
      <c r="H110" s="30"/>
      <c r="I110" s="37"/>
      <c r="J110" s="37"/>
      <c r="K110" s="37">
        <f>50000</f>
        <v>50000</v>
      </c>
      <c r="L110" s="37"/>
      <c r="M110" s="37"/>
      <c r="N110" s="37"/>
      <c r="O110" s="37"/>
    </row>
    <row r="111" ht="13.5" spans="1:15">
      <c r="A111" s="37" t="s">
        <v>884</v>
      </c>
      <c r="B111" s="37" t="s">
        <v>897</v>
      </c>
      <c r="C111" s="37" t="s">
        <v>897</v>
      </c>
      <c r="D111" s="37"/>
      <c r="E111" s="38"/>
      <c r="F111" s="33">
        <f t="shared" si="3"/>
        <v>200000</v>
      </c>
      <c r="G111" s="33">
        <f t="shared" si="4"/>
        <v>0</v>
      </c>
      <c r="H111" s="30"/>
      <c r="I111" s="37"/>
      <c r="J111" s="37"/>
      <c r="K111" s="37">
        <f>200000</f>
        <v>200000</v>
      </c>
      <c r="L111" s="37"/>
      <c r="M111" s="37"/>
      <c r="N111" s="37"/>
      <c r="O111" s="37"/>
    </row>
    <row r="112" ht="13.5" spans="1:15">
      <c r="A112" s="37" t="s">
        <v>884</v>
      </c>
      <c r="B112" s="37" t="s">
        <v>898</v>
      </c>
      <c r="C112" s="37" t="s">
        <v>898</v>
      </c>
      <c r="D112" s="37"/>
      <c r="E112" s="38"/>
      <c r="F112" s="33">
        <f t="shared" si="3"/>
        <v>500000</v>
      </c>
      <c r="G112" s="33">
        <f t="shared" si="4"/>
        <v>0</v>
      </c>
      <c r="H112" s="30"/>
      <c r="I112" s="37"/>
      <c r="J112" s="37"/>
      <c r="K112" s="37">
        <f>500000</f>
        <v>500000</v>
      </c>
      <c r="L112" s="37"/>
      <c r="M112" s="37"/>
      <c r="N112" s="37"/>
      <c r="O112" s="37"/>
    </row>
    <row r="113" ht="13.5" spans="1:15">
      <c r="A113" s="37" t="s">
        <v>884</v>
      </c>
      <c r="B113" s="37" t="s">
        <v>899</v>
      </c>
      <c r="C113" s="37" t="s">
        <v>899</v>
      </c>
      <c r="D113" s="37"/>
      <c r="E113" s="38"/>
      <c r="F113" s="33">
        <f t="shared" si="3"/>
        <v>500000</v>
      </c>
      <c r="G113" s="33">
        <f t="shared" si="4"/>
        <v>500000</v>
      </c>
      <c r="H113" s="30">
        <v>500000</v>
      </c>
      <c r="I113" s="37"/>
      <c r="J113" s="37"/>
      <c r="K113" s="37"/>
      <c r="L113" s="37"/>
      <c r="M113" s="37"/>
      <c r="N113" s="37"/>
      <c r="O113" s="37"/>
    </row>
    <row r="114" ht="13.5" spans="1:15">
      <c r="A114" s="37" t="s">
        <v>884</v>
      </c>
      <c r="B114" s="37" t="s">
        <v>900</v>
      </c>
      <c r="C114" s="37" t="s">
        <v>900</v>
      </c>
      <c r="D114" s="37"/>
      <c r="E114" s="38"/>
      <c r="F114" s="33">
        <f t="shared" si="3"/>
        <v>50000</v>
      </c>
      <c r="G114" s="33">
        <f t="shared" si="4"/>
        <v>50000</v>
      </c>
      <c r="H114" s="30">
        <v>50000</v>
      </c>
      <c r="I114" s="37"/>
      <c r="J114" s="37"/>
      <c r="K114" s="37"/>
      <c r="L114" s="37"/>
      <c r="M114" s="37"/>
      <c r="N114" s="37"/>
      <c r="O114" s="37"/>
    </row>
    <row r="115" ht="13.5" spans="1:15">
      <c r="A115" s="37" t="s">
        <v>884</v>
      </c>
      <c r="B115" s="37" t="s">
        <v>901</v>
      </c>
      <c r="C115" s="37" t="s">
        <v>901</v>
      </c>
      <c r="D115" s="37"/>
      <c r="E115" s="38"/>
      <c r="F115" s="33">
        <f t="shared" si="3"/>
        <v>700000</v>
      </c>
      <c r="G115" s="33">
        <f t="shared" si="4"/>
        <v>700000</v>
      </c>
      <c r="H115" s="30">
        <v>700000</v>
      </c>
      <c r="I115" s="37"/>
      <c r="J115" s="37"/>
      <c r="K115" s="37"/>
      <c r="L115" s="37"/>
      <c r="M115" s="37"/>
      <c r="N115" s="37"/>
      <c r="O115" s="37"/>
    </row>
    <row r="116" ht="13.5" spans="1:15">
      <c r="A116" s="30" t="s">
        <v>902</v>
      </c>
      <c r="B116" s="30" t="s">
        <v>903</v>
      </c>
      <c r="C116" s="30" t="s">
        <v>903</v>
      </c>
      <c r="D116" s="30">
        <v>1</v>
      </c>
      <c r="E116" s="31" t="s">
        <v>799</v>
      </c>
      <c r="F116" s="33">
        <f t="shared" si="3"/>
        <v>150000</v>
      </c>
      <c r="G116" s="33">
        <f t="shared" si="4"/>
        <v>150000</v>
      </c>
      <c r="H116" s="30">
        <v>150000</v>
      </c>
      <c r="I116" s="30"/>
      <c r="J116" s="30"/>
      <c r="K116" s="30"/>
      <c r="L116" s="30"/>
      <c r="M116" s="30"/>
      <c r="N116" s="30"/>
      <c r="O116" s="30"/>
    </row>
    <row r="117" ht="22.5" spans="1:15">
      <c r="A117" s="30" t="s">
        <v>902</v>
      </c>
      <c r="B117" s="30" t="s">
        <v>904</v>
      </c>
      <c r="C117" s="30" t="s">
        <v>904</v>
      </c>
      <c r="D117" s="30">
        <v>100</v>
      </c>
      <c r="E117" s="31" t="s">
        <v>784</v>
      </c>
      <c r="F117" s="33">
        <f t="shared" si="3"/>
        <v>550000</v>
      </c>
      <c r="G117" s="33">
        <f t="shared" si="4"/>
        <v>550000</v>
      </c>
      <c r="H117" s="30">
        <v>550000</v>
      </c>
      <c r="I117" s="30"/>
      <c r="J117" s="30"/>
      <c r="K117" s="30"/>
      <c r="L117" s="30"/>
      <c r="M117" s="30"/>
      <c r="N117" s="30"/>
      <c r="O117" s="30"/>
    </row>
    <row r="118" ht="13.5" spans="1:15">
      <c r="A118" s="30" t="s">
        <v>902</v>
      </c>
      <c r="B118" s="30" t="s">
        <v>905</v>
      </c>
      <c r="C118" s="30" t="s">
        <v>905</v>
      </c>
      <c r="D118" s="30">
        <v>1</v>
      </c>
      <c r="E118" s="31" t="s">
        <v>827</v>
      </c>
      <c r="F118" s="33">
        <f t="shared" si="3"/>
        <v>120000</v>
      </c>
      <c r="G118" s="33">
        <f t="shared" si="4"/>
        <v>120000</v>
      </c>
      <c r="H118" s="30">
        <v>120000</v>
      </c>
      <c r="I118" s="30"/>
      <c r="J118" s="30"/>
      <c r="K118" s="30"/>
      <c r="L118" s="30"/>
      <c r="M118" s="30"/>
      <c r="N118" s="30"/>
      <c r="O118" s="30"/>
    </row>
    <row r="119" ht="13.5" spans="1:15">
      <c r="A119" s="30" t="s">
        <v>902</v>
      </c>
      <c r="B119" s="30" t="s">
        <v>906</v>
      </c>
      <c r="C119" s="30" t="s">
        <v>906</v>
      </c>
      <c r="D119" s="30">
        <v>1</v>
      </c>
      <c r="E119" s="31" t="s">
        <v>799</v>
      </c>
      <c r="F119" s="33">
        <f t="shared" si="3"/>
        <v>530000</v>
      </c>
      <c r="G119" s="33">
        <f t="shared" si="4"/>
        <v>530000</v>
      </c>
      <c r="H119" s="30">
        <v>530000</v>
      </c>
      <c r="I119" s="30"/>
      <c r="J119" s="30"/>
      <c r="K119" s="30"/>
      <c r="L119" s="30"/>
      <c r="M119" s="30"/>
      <c r="N119" s="30"/>
      <c r="O119" s="30"/>
    </row>
    <row r="120" ht="22.5" spans="1:15">
      <c r="A120" s="30" t="s">
        <v>902</v>
      </c>
      <c r="B120" s="30" t="s">
        <v>907</v>
      </c>
      <c r="C120" s="30" t="s">
        <v>907</v>
      </c>
      <c r="D120" s="30">
        <v>1</v>
      </c>
      <c r="E120" s="31" t="s">
        <v>799</v>
      </c>
      <c r="F120" s="33">
        <f t="shared" si="3"/>
        <v>70000</v>
      </c>
      <c r="G120" s="33">
        <f t="shared" si="4"/>
        <v>70000</v>
      </c>
      <c r="H120" s="30">
        <v>70000</v>
      </c>
      <c r="I120" s="30"/>
      <c r="J120" s="30"/>
      <c r="K120" s="30"/>
      <c r="L120" s="30"/>
      <c r="M120" s="30"/>
      <c r="N120" s="30"/>
      <c r="O120" s="30"/>
    </row>
    <row r="121" ht="22.5" spans="1:15">
      <c r="A121" s="30" t="s">
        <v>902</v>
      </c>
      <c r="B121" s="30" t="s">
        <v>908</v>
      </c>
      <c r="C121" s="30" t="s">
        <v>908</v>
      </c>
      <c r="D121" s="30">
        <v>1</v>
      </c>
      <c r="E121" s="31" t="s">
        <v>799</v>
      </c>
      <c r="F121" s="33">
        <f t="shared" si="3"/>
        <v>50000</v>
      </c>
      <c r="G121" s="33">
        <f t="shared" si="4"/>
        <v>50000</v>
      </c>
      <c r="H121" s="30">
        <v>50000</v>
      </c>
      <c r="I121" s="30"/>
      <c r="J121" s="30"/>
      <c r="K121" s="30"/>
      <c r="L121" s="30"/>
      <c r="M121" s="30"/>
      <c r="N121" s="30"/>
      <c r="O121" s="30"/>
    </row>
    <row r="122" ht="22.5" spans="1:15">
      <c r="A122" s="30" t="s">
        <v>902</v>
      </c>
      <c r="B122" s="30" t="s">
        <v>909</v>
      </c>
      <c r="C122" s="30" t="s">
        <v>909</v>
      </c>
      <c r="D122" s="30">
        <v>1</v>
      </c>
      <c r="E122" s="31" t="s">
        <v>799</v>
      </c>
      <c r="F122" s="33">
        <f t="shared" si="3"/>
        <v>60000</v>
      </c>
      <c r="G122" s="33">
        <f t="shared" si="4"/>
        <v>60000</v>
      </c>
      <c r="H122" s="30">
        <v>60000</v>
      </c>
      <c r="I122" s="30"/>
      <c r="J122" s="30"/>
      <c r="K122" s="30"/>
      <c r="L122" s="30"/>
      <c r="M122" s="30"/>
      <c r="N122" s="30"/>
      <c r="O122" s="30"/>
    </row>
    <row r="123" ht="13.5" spans="1:15">
      <c r="A123" s="30" t="s">
        <v>902</v>
      </c>
      <c r="B123" s="30" t="s">
        <v>910</v>
      </c>
      <c r="C123" s="30" t="s">
        <v>910</v>
      </c>
      <c r="D123" s="30">
        <v>1</v>
      </c>
      <c r="E123" s="31" t="s">
        <v>799</v>
      </c>
      <c r="F123" s="33">
        <f t="shared" si="3"/>
        <v>120000</v>
      </c>
      <c r="G123" s="33">
        <f t="shared" si="4"/>
        <v>120000</v>
      </c>
      <c r="H123" s="30">
        <v>120000</v>
      </c>
      <c r="I123" s="30"/>
      <c r="J123" s="30"/>
      <c r="K123" s="30"/>
      <c r="L123" s="30"/>
      <c r="M123" s="30"/>
      <c r="N123" s="30"/>
      <c r="O123" s="30"/>
    </row>
    <row r="124" ht="22.5" spans="1:15">
      <c r="A124" s="30" t="s">
        <v>902</v>
      </c>
      <c r="B124" s="30" t="s">
        <v>911</v>
      </c>
      <c r="C124" s="30" t="s">
        <v>911</v>
      </c>
      <c r="D124" s="30">
        <v>1</v>
      </c>
      <c r="E124" s="31" t="s">
        <v>799</v>
      </c>
      <c r="F124" s="33">
        <f t="shared" si="3"/>
        <v>60000</v>
      </c>
      <c r="G124" s="33">
        <f t="shared" si="4"/>
        <v>60000</v>
      </c>
      <c r="H124" s="30">
        <v>60000</v>
      </c>
      <c r="I124" s="30"/>
      <c r="J124" s="30"/>
      <c r="K124" s="30"/>
      <c r="L124" s="30"/>
      <c r="M124" s="30"/>
      <c r="N124" s="30"/>
      <c r="O124" s="30"/>
    </row>
    <row r="125" ht="22.5" spans="1:15">
      <c r="A125" s="30" t="s">
        <v>902</v>
      </c>
      <c r="B125" s="30" t="s">
        <v>912</v>
      </c>
      <c r="C125" s="30" t="s">
        <v>912</v>
      </c>
      <c r="D125" s="30">
        <v>1</v>
      </c>
      <c r="E125" s="31" t="s">
        <v>799</v>
      </c>
      <c r="F125" s="33">
        <f t="shared" si="3"/>
        <v>40000</v>
      </c>
      <c r="G125" s="33">
        <f t="shared" si="4"/>
        <v>40000</v>
      </c>
      <c r="H125" s="30">
        <v>40000</v>
      </c>
      <c r="I125" s="30"/>
      <c r="J125" s="30"/>
      <c r="K125" s="30"/>
      <c r="L125" s="30"/>
      <c r="M125" s="30"/>
      <c r="N125" s="30"/>
      <c r="O125" s="30"/>
    </row>
    <row r="126" ht="13.5" spans="1:15">
      <c r="A126" s="30" t="s">
        <v>902</v>
      </c>
      <c r="B126" s="30" t="s">
        <v>913</v>
      </c>
      <c r="C126" s="30" t="s">
        <v>913</v>
      </c>
      <c r="D126" s="30">
        <v>1</v>
      </c>
      <c r="E126" s="31" t="s">
        <v>827</v>
      </c>
      <c r="F126" s="33">
        <f t="shared" si="3"/>
        <v>1200000</v>
      </c>
      <c r="G126" s="33">
        <f t="shared" si="4"/>
        <v>1200000</v>
      </c>
      <c r="H126" s="30">
        <v>1200000</v>
      </c>
      <c r="I126" s="30"/>
      <c r="J126" s="30"/>
      <c r="K126" s="30"/>
      <c r="L126" s="30"/>
      <c r="M126" s="30"/>
      <c r="N126" s="30"/>
      <c r="O126" s="30"/>
    </row>
    <row r="127" ht="13.5" spans="1:15">
      <c r="A127" s="30" t="s">
        <v>902</v>
      </c>
      <c r="B127" s="30" t="s">
        <v>914</v>
      </c>
      <c r="C127" s="30" t="s">
        <v>914</v>
      </c>
      <c r="D127" s="30">
        <v>1</v>
      </c>
      <c r="E127" s="31" t="s">
        <v>827</v>
      </c>
      <c r="F127" s="33">
        <f t="shared" si="3"/>
        <v>1700000</v>
      </c>
      <c r="G127" s="33">
        <f t="shared" si="4"/>
        <v>1700000</v>
      </c>
      <c r="H127" s="30">
        <v>1700000</v>
      </c>
      <c r="I127" s="30"/>
      <c r="J127" s="30"/>
      <c r="K127" s="30"/>
      <c r="L127" s="30"/>
      <c r="M127" s="30"/>
      <c r="N127" s="30"/>
      <c r="O127" s="30"/>
    </row>
    <row r="128" ht="22.5" spans="1:15">
      <c r="A128" s="30" t="s">
        <v>902</v>
      </c>
      <c r="B128" s="30" t="s">
        <v>915</v>
      </c>
      <c r="C128" s="30" t="s">
        <v>915</v>
      </c>
      <c r="D128" s="30">
        <v>1</v>
      </c>
      <c r="E128" s="31" t="s">
        <v>799</v>
      </c>
      <c r="F128" s="33">
        <f t="shared" si="3"/>
        <v>130000</v>
      </c>
      <c r="G128" s="33">
        <f t="shared" si="4"/>
        <v>130000</v>
      </c>
      <c r="H128" s="30">
        <v>130000</v>
      </c>
      <c r="I128" s="30"/>
      <c r="J128" s="30"/>
      <c r="K128" s="30"/>
      <c r="L128" s="30"/>
      <c r="M128" s="30"/>
      <c r="N128" s="30"/>
      <c r="O128" s="30"/>
    </row>
    <row r="129" ht="13.5" spans="1:15">
      <c r="A129" s="30" t="s">
        <v>902</v>
      </c>
      <c r="B129" s="30" t="s">
        <v>916</v>
      </c>
      <c r="C129" s="30" t="s">
        <v>916</v>
      </c>
      <c r="D129" s="30">
        <v>1</v>
      </c>
      <c r="E129" s="31" t="s">
        <v>784</v>
      </c>
      <c r="F129" s="33">
        <f t="shared" si="3"/>
        <v>50000</v>
      </c>
      <c r="G129" s="33">
        <f t="shared" si="4"/>
        <v>50000</v>
      </c>
      <c r="H129" s="30">
        <v>50000</v>
      </c>
      <c r="I129" s="30"/>
      <c r="J129" s="30"/>
      <c r="K129" s="30"/>
      <c r="L129" s="30"/>
      <c r="M129" s="30"/>
      <c r="N129" s="30"/>
      <c r="O129" s="30"/>
    </row>
    <row r="130" ht="13.5" spans="1:15">
      <c r="A130" s="30" t="s">
        <v>902</v>
      </c>
      <c r="B130" s="30" t="s">
        <v>917</v>
      </c>
      <c r="C130" s="30" t="s">
        <v>917</v>
      </c>
      <c r="D130" s="30">
        <v>1</v>
      </c>
      <c r="E130" s="31" t="s">
        <v>784</v>
      </c>
      <c r="F130" s="33">
        <f t="shared" si="3"/>
        <v>150000</v>
      </c>
      <c r="G130" s="33">
        <f t="shared" si="4"/>
        <v>150000</v>
      </c>
      <c r="H130" s="30">
        <v>150000</v>
      </c>
      <c r="I130" s="30"/>
      <c r="J130" s="30"/>
      <c r="K130" s="30"/>
      <c r="L130" s="30"/>
      <c r="M130" s="30"/>
      <c r="N130" s="30"/>
      <c r="O130" s="30"/>
    </row>
    <row r="131" ht="13.5" spans="1:15">
      <c r="A131" s="30" t="s">
        <v>902</v>
      </c>
      <c r="B131" s="30" t="s">
        <v>918</v>
      </c>
      <c r="C131" s="30" t="s">
        <v>918</v>
      </c>
      <c r="D131" s="30">
        <v>1</v>
      </c>
      <c r="E131" s="31" t="s">
        <v>784</v>
      </c>
      <c r="F131" s="33">
        <f t="shared" si="3"/>
        <v>120000</v>
      </c>
      <c r="G131" s="33">
        <f t="shared" si="4"/>
        <v>120000</v>
      </c>
      <c r="H131" s="30">
        <v>120000</v>
      </c>
      <c r="I131" s="30"/>
      <c r="J131" s="30"/>
      <c r="K131" s="30"/>
      <c r="L131" s="30"/>
      <c r="M131" s="30"/>
      <c r="N131" s="30"/>
      <c r="O131" s="30"/>
    </row>
    <row r="132" ht="13.5" spans="1:15">
      <c r="A132" s="30" t="s">
        <v>902</v>
      </c>
      <c r="B132" s="30" t="s">
        <v>919</v>
      </c>
      <c r="C132" s="30" t="s">
        <v>919</v>
      </c>
      <c r="D132" s="30">
        <v>1</v>
      </c>
      <c r="E132" s="31" t="s">
        <v>827</v>
      </c>
      <c r="F132" s="33">
        <f t="shared" si="3"/>
        <v>50000</v>
      </c>
      <c r="G132" s="33">
        <f t="shared" si="4"/>
        <v>50000</v>
      </c>
      <c r="H132" s="30">
        <v>50000</v>
      </c>
      <c r="I132" s="30"/>
      <c r="J132" s="30"/>
      <c r="K132" s="30"/>
      <c r="L132" s="30"/>
      <c r="M132" s="30"/>
      <c r="N132" s="30"/>
      <c r="O132" s="30"/>
    </row>
    <row r="133" ht="13.5" spans="1:15">
      <c r="A133" s="30" t="s">
        <v>902</v>
      </c>
      <c r="B133" s="30" t="s">
        <v>920</v>
      </c>
      <c r="C133" s="30" t="s">
        <v>920</v>
      </c>
      <c r="D133" s="30">
        <v>1</v>
      </c>
      <c r="E133" s="31" t="s">
        <v>799</v>
      </c>
      <c r="F133" s="33">
        <f t="shared" si="3"/>
        <v>40000</v>
      </c>
      <c r="G133" s="33">
        <f t="shared" si="4"/>
        <v>40000</v>
      </c>
      <c r="H133" s="30">
        <v>40000</v>
      </c>
      <c r="I133" s="30"/>
      <c r="J133" s="30"/>
      <c r="K133" s="30"/>
      <c r="L133" s="30"/>
      <c r="M133" s="30"/>
      <c r="N133" s="30"/>
      <c r="O133" s="30"/>
    </row>
    <row r="134" ht="13.5" spans="1:15">
      <c r="A134" s="30" t="s">
        <v>902</v>
      </c>
      <c r="B134" s="30" t="s">
        <v>921</v>
      </c>
      <c r="C134" s="30" t="s">
        <v>921</v>
      </c>
      <c r="D134" s="30">
        <v>1</v>
      </c>
      <c r="E134" s="31" t="s">
        <v>799</v>
      </c>
      <c r="F134" s="33">
        <f t="shared" si="3"/>
        <v>15000</v>
      </c>
      <c r="G134" s="33">
        <f t="shared" si="4"/>
        <v>15000</v>
      </c>
      <c r="H134" s="30">
        <v>15000</v>
      </c>
      <c r="I134" s="30"/>
      <c r="J134" s="30"/>
      <c r="K134" s="30"/>
      <c r="L134" s="30"/>
      <c r="M134" s="30"/>
      <c r="N134" s="30"/>
      <c r="O134" s="30"/>
    </row>
    <row r="135" ht="13.5" spans="1:15">
      <c r="A135" s="30" t="s">
        <v>902</v>
      </c>
      <c r="B135" s="30" t="s">
        <v>922</v>
      </c>
      <c r="C135" s="30" t="s">
        <v>922</v>
      </c>
      <c r="D135" s="30">
        <v>1</v>
      </c>
      <c r="E135" s="31" t="s">
        <v>827</v>
      </c>
      <c r="F135" s="33">
        <f t="shared" si="3"/>
        <v>50000</v>
      </c>
      <c r="G135" s="33">
        <f t="shared" si="4"/>
        <v>50000</v>
      </c>
      <c r="H135" s="30">
        <v>50000</v>
      </c>
      <c r="I135" s="30"/>
      <c r="J135" s="30"/>
      <c r="K135" s="30"/>
      <c r="L135" s="30"/>
      <c r="M135" s="30"/>
      <c r="N135" s="30"/>
      <c r="O135" s="30"/>
    </row>
    <row r="136" ht="22.5" spans="1:15">
      <c r="A136" s="30" t="s">
        <v>902</v>
      </c>
      <c r="B136" s="30" t="s">
        <v>923</v>
      </c>
      <c r="C136" s="30" t="s">
        <v>923</v>
      </c>
      <c r="D136" s="30">
        <v>1</v>
      </c>
      <c r="E136" s="31" t="s">
        <v>799</v>
      </c>
      <c r="F136" s="33">
        <f t="shared" si="3"/>
        <v>120000</v>
      </c>
      <c r="G136" s="33">
        <f t="shared" si="4"/>
        <v>120000</v>
      </c>
      <c r="H136" s="30">
        <v>120000</v>
      </c>
      <c r="I136" s="30"/>
      <c r="J136" s="30"/>
      <c r="K136" s="30"/>
      <c r="L136" s="30"/>
      <c r="M136" s="30"/>
      <c r="N136" s="30"/>
      <c r="O136" s="30"/>
    </row>
    <row r="137" ht="22.5" spans="1:15">
      <c r="A137" s="30" t="s">
        <v>902</v>
      </c>
      <c r="B137" s="30" t="s">
        <v>924</v>
      </c>
      <c r="C137" s="30" t="s">
        <v>924</v>
      </c>
      <c r="D137" s="30">
        <v>1</v>
      </c>
      <c r="E137" s="31" t="s">
        <v>799</v>
      </c>
      <c r="F137" s="33">
        <f t="shared" si="3"/>
        <v>80000</v>
      </c>
      <c r="G137" s="33">
        <f t="shared" si="4"/>
        <v>80000</v>
      </c>
      <c r="H137" s="30">
        <v>80000</v>
      </c>
      <c r="I137" s="30"/>
      <c r="J137" s="30"/>
      <c r="K137" s="30"/>
      <c r="L137" s="30"/>
      <c r="M137" s="30"/>
      <c r="N137" s="30"/>
      <c r="O137" s="30"/>
    </row>
    <row r="138" ht="22.5" spans="1:15">
      <c r="A138" s="30" t="s">
        <v>902</v>
      </c>
      <c r="B138" s="30" t="s">
        <v>925</v>
      </c>
      <c r="C138" s="30" t="s">
        <v>925</v>
      </c>
      <c r="D138" s="30">
        <v>1</v>
      </c>
      <c r="E138" s="31" t="s">
        <v>827</v>
      </c>
      <c r="F138" s="33">
        <f t="shared" ref="F138:F201" si="5">G138+J138+K138+L138+M138+N138+O138</f>
        <v>357500</v>
      </c>
      <c r="G138" s="33">
        <f t="shared" ref="G138:G201" si="6">H138+I138</f>
        <v>357500</v>
      </c>
      <c r="H138" s="30">
        <v>357500</v>
      </c>
      <c r="I138" s="30"/>
      <c r="J138" s="30"/>
      <c r="K138" s="30"/>
      <c r="L138" s="30"/>
      <c r="M138" s="30"/>
      <c r="N138" s="30"/>
      <c r="O138" s="30"/>
    </row>
    <row r="139" ht="22.5" spans="1:15">
      <c r="A139" s="30" t="s">
        <v>902</v>
      </c>
      <c r="B139" s="30" t="s">
        <v>926</v>
      </c>
      <c r="C139" s="30" t="s">
        <v>926</v>
      </c>
      <c r="D139" s="30">
        <v>1</v>
      </c>
      <c r="E139" s="31" t="s">
        <v>827</v>
      </c>
      <c r="F139" s="33">
        <f t="shared" si="5"/>
        <v>60000</v>
      </c>
      <c r="G139" s="33">
        <f t="shared" si="6"/>
        <v>60000</v>
      </c>
      <c r="H139" s="30">
        <v>60000</v>
      </c>
      <c r="I139" s="30"/>
      <c r="J139" s="30"/>
      <c r="K139" s="30"/>
      <c r="L139" s="30"/>
      <c r="M139" s="30"/>
      <c r="N139" s="30"/>
      <c r="O139" s="30"/>
    </row>
    <row r="140" ht="13.5" spans="1:15">
      <c r="A140" s="30" t="s">
        <v>902</v>
      </c>
      <c r="B140" s="30" t="s">
        <v>927</v>
      </c>
      <c r="C140" s="30" t="s">
        <v>927</v>
      </c>
      <c r="D140" s="30">
        <v>1</v>
      </c>
      <c r="E140" s="31" t="s">
        <v>799</v>
      </c>
      <c r="F140" s="33">
        <f t="shared" si="5"/>
        <v>70000</v>
      </c>
      <c r="G140" s="33">
        <f t="shared" si="6"/>
        <v>70000</v>
      </c>
      <c r="H140" s="30">
        <v>70000</v>
      </c>
      <c r="I140" s="30"/>
      <c r="J140" s="30"/>
      <c r="K140" s="30"/>
      <c r="L140" s="30"/>
      <c r="M140" s="30"/>
      <c r="N140" s="30"/>
      <c r="O140" s="30"/>
    </row>
    <row r="141" ht="22.5" spans="1:15">
      <c r="A141" s="30" t="s">
        <v>902</v>
      </c>
      <c r="B141" s="30" t="s">
        <v>928</v>
      </c>
      <c r="C141" s="30" t="s">
        <v>928</v>
      </c>
      <c r="D141" s="30">
        <v>1</v>
      </c>
      <c r="E141" s="31" t="s">
        <v>827</v>
      </c>
      <c r="F141" s="33">
        <f t="shared" si="5"/>
        <v>680000</v>
      </c>
      <c r="G141" s="33">
        <f t="shared" si="6"/>
        <v>680000</v>
      </c>
      <c r="H141" s="30">
        <v>680000</v>
      </c>
      <c r="I141" s="30"/>
      <c r="J141" s="30"/>
      <c r="K141" s="30"/>
      <c r="L141" s="30"/>
      <c r="M141" s="30"/>
      <c r="N141" s="30"/>
      <c r="O141" s="30"/>
    </row>
    <row r="142" ht="13.5" spans="1:15">
      <c r="A142" s="30" t="s">
        <v>902</v>
      </c>
      <c r="B142" s="30" t="s">
        <v>929</v>
      </c>
      <c r="C142" s="30" t="s">
        <v>929</v>
      </c>
      <c r="D142" s="30">
        <v>1</v>
      </c>
      <c r="E142" s="31" t="s">
        <v>799</v>
      </c>
      <c r="F142" s="33">
        <f t="shared" si="5"/>
        <v>40000</v>
      </c>
      <c r="G142" s="33">
        <f t="shared" si="6"/>
        <v>40000</v>
      </c>
      <c r="H142" s="30">
        <v>40000</v>
      </c>
      <c r="I142" s="30"/>
      <c r="J142" s="30"/>
      <c r="K142" s="30"/>
      <c r="L142" s="30"/>
      <c r="M142" s="30"/>
      <c r="N142" s="30"/>
      <c r="O142" s="30"/>
    </row>
    <row r="143" ht="22.5" spans="1:15">
      <c r="A143" s="30" t="s">
        <v>902</v>
      </c>
      <c r="B143" s="30" t="s">
        <v>930</v>
      </c>
      <c r="C143" s="30" t="s">
        <v>930</v>
      </c>
      <c r="D143" s="30">
        <v>1</v>
      </c>
      <c r="E143" s="31" t="s">
        <v>799</v>
      </c>
      <c r="F143" s="33">
        <f t="shared" si="5"/>
        <v>45000</v>
      </c>
      <c r="G143" s="33">
        <f t="shared" si="6"/>
        <v>45000</v>
      </c>
      <c r="H143" s="30">
        <v>45000</v>
      </c>
      <c r="I143" s="30"/>
      <c r="J143" s="30"/>
      <c r="K143" s="30"/>
      <c r="L143" s="30"/>
      <c r="M143" s="30"/>
      <c r="N143" s="30"/>
      <c r="O143" s="30"/>
    </row>
    <row r="144" ht="13.5" spans="1:15">
      <c r="A144" s="30" t="s">
        <v>902</v>
      </c>
      <c r="B144" s="30" t="s">
        <v>931</v>
      </c>
      <c r="C144" s="30" t="s">
        <v>931</v>
      </c>
      <c r="D144" s="30">
        <v>1</v>
      </c>
      <c r="E144" s="31" t="s">
        <v>799</v>
      </c>
      <c r="F144" s="33">
        <f t="shared" si="5"/>
        <v>75000</v>
      </c>
      <c r="G144" s="33">
        <f t="shared" si="6"/>
        <v>75000</v>
      </c>
      <c r="H144" s="30">
        <v>75000</v>
      </c>
      <c r="I144" s="30"/>
      <c r="J144" s="30"/>
      <c r="K144" s="30"/>
      <c r="L144" s="30"/>
      <c r="M144" s="30"/>
      <c r="N144" s="30"/>
      <c r="O144" s="30"/>
    </row>
    <row r="145" ht="13.5" spans="1:15">
      <c r="A145" s="30" t="s">
        <v>902</v>
      </c>
      <c r="B145" s="30" t="s">
        <v>932</v>
      </c>
      <c r="C145" s="30" t="s">
        <v>932</v>
      </c>
      <c r="D145" s="30">
        <v>1</v>
      </c>
      <c r="E145" s="31" t="s">
        <v>827</v>
      </c>
      <c r="F145" s="33">
        <f t="shared" si="5"/>
        <v>180000</v>
      </c>
      <c r="G145" s="33">
        <f t="shared" si="6"/>
        <v>180000</v>
      </c>
      <c r="H145" s="30">
        <v>180000</v>
      </c>
      <c r="I145" s="30"/>
      <c r="J145" s="30"/>
      <c r="K145" s="30"/>
      <c r="L145" s="30"/>
      <c r="M145" s="30"/>
      <c r="N145" s="30"/>
      <c r="O145" s="30"/>
    </row>
    <row r="146" ht="22.5" spans="1:15">
      <c r="A146" s="30" t="s">
        <v>902</v>
      </c>
      <c r="B146" s="30" t="s">
        <v>933</v>
      </c>
      <c r="C146" s="30" t="s">
        <v>933</v>
      </c>
      <c r="D146" s="30">
        <v>1</v>
      </c>
      <c r="E146" s="31" t="s">
        <v>799</v>
      </c>
      <c r="F146" s="33">
        <f t="shared" si="5"/>
        <v>570000</v>
      </c>
      <c r="G146" s="33">
        <f t="shared" si="6"/>
        <v>570000</v>
      </c>
      <c r="H146" s="30">
        <v>570000</v>
      </c>
      <c r="I146" s="30"/>
      <c r="J146" s="30"/>
      <c r="K146" s="30"/>
      <c r="L146" s="30"/>
      <c r="M146" s="30"/>
      <c r="N146" s="30"/>
      <c r="O146" s="30"/>
    </row>
    <row r="147" ht="22.5" spans="1:15">
      <c r="A147" s="30" t="s">
        <v>902</v>
      </c>
      <c r="B147" s="30" t="s">
        <v>934</v>
      </c>
      <c r="C147" s="30" t="s">
        <v>934</v>
      </c>
      <c r="D147" s="30">
        <v>1</v>
      </c>
      <c r="E147" s="31" t="s">
        <v>799</v>
      </c>
      <c r="F147" s="33">
        <f t="shared" si="5"/>
        <v>1500000</v>
      </c>
      <c r="G147" s="33">
        <f t="shared" si="6"/>
        <v>1500000</v>
      </c>
      <c r="H147" s="30">
        <v>1500000</v>
      </c>
      <c r="I147" s="30"/>
      <c r="J147" s="30"/>
      <c r="K147" s="30"/>
      <c r="L147" s="30"/>
      <c r="M147" s="30"/>
      <c r="N147" s="30"/>
      <c r="O147" s="30"/>
    </row>
    <row r="148" ht="13.5" spans="1:15">
      <c r="A148" s="30" t="s">
        <v>902</v>
      </c>
      <c r="B148" s="30" t="s">
        <v>935</v>
      </c>
      <c r="C148" s="30" t="s">
        <v>935</v>
      </c>
      <c r="D148" s="30">
        <v>24</v>
      </c>
      <c r="E148" s="31" t="s">
        <v>784</v>
      </c>
      <c r="F148" s="33">
        <f t="shared" si="5"/>
        <v>192000</v>
      </c>
      <c r="G148" s="33">
        <f t="shared" si="6"/>
        <v>192000</v>
      </c>
      <c r="H148" s="30">
        <v>192000</v>
      </c>
      <c r="I148" s="30"/>
      <c r="J148" s="30"/>
      <c r="K148" s="30"/>
      <c r="L148" s="30"/>
      <c r="M148" s="30"/>
      <c r="N148" s="30"/>
      <c r="O148" s="30"/>
    </row>
    <row r="149" ht="13.5" spans="1:15">
      <c r="A149" s="30" t="s">
        <v>902</v>
      </c>
      <c r="B149" s="30" t="s">
        <v>936</v>
      </c>
      <c r="C149" s="30" t="s">
        <v>936</v>
      </c>
      <c r="D149" s="30">
        <v>18</v>
      </c>
      <c r="E149" s="31"/>
      <c r="F149" s="33">
        <f t="shared" si="5"/>
        <v>120000</v>
      </c>
      <c r="G149" s="33">
        <f t="shared" si="6"/>
        <v>120000</v>
      </c>
      <c r="H149" s="30">
        <v>120000</v>
      </c>
      <c r="I149" s="30"/>
      <c r="J149" s="30"/>
      <c r="K149" s="30"/>
      <c r="L149" s="30"/>
      <c r="M149" s="30"/>
      <c r="N149" s="30"/>
      <c r="O149" s="30"/>
    </row>
    <row r="150" ht="13.5" spans="1:15">
      <c r="A150" s="30" t="s">
        <v>902</v>
      </c>
      <c r="B150" s="30" t="s">
        <v>937</v>
      </c>
      <c r="C150" s="30" t="s">
        <v>937</v>
      </c>
      <c r="D150" s="30">
        <v>1</v>
      </c>
      <c r="E150" s="31" t="s">
        <v>799</v>
      </c>
      <c r="F150" s="33">
        <f t="shared" si="5"/>
        <v>400000</v>
      </c>
      <c r="G150" s="33">
        <f t="shared" si="6"/>
        <v>400000</v>
      </c>
      <c r="H150" s="30">
        <v>400000</v>
      </c>
      <c r="I150" s="30"/>
      <c r="J150" s="30"/>
      <c r="K150" s="30"/>
      <c r="L150" s="30"/>
      <c r="M150" s="30"/>
      <c r="N150" s="30"/>
      <c r="O150" s="30"/>
    </row>
    <row r="151" ht="13.5" spans="1:15">
      <c r="A151" s="30" t="s">
        <v>902</v>
      </c>
      <c r="B151" s="30" t="s">
        <v>885</v>
      </c>
      <c r="C151" s="30" t="s">
        <v>885</v>
      </c>
      <c r="D151" s="30">
        <v>30</v>
      </c>
      <c r="E151" s="31" t="s">
        <v>790</v>
      </c>
      <c r="F151" s="33">
        <f t="shared" si="5"/>
        <v>45000</v>
      </c>
      <c r="G151" s="33">
        <f t="shared" si="6"/>
        <v>45000</v>
      </c>
      <c r="H151" s="30">
        <v>45000</v>
      </c>
      <c r="I151" s="30"/>
      <c r="J151" s="30"/>
      <c r="K151" s="30"/>
      <c r="L151" s="30"/>
      <c r="M151" s="30"/>
      <c r="N151" s="30"/>
      <c r="O151" s="30"/>
    </row>
    <row r="152" ht="13.5" spans="1:15">
      <c r="A152" s="30" t="s">
        <v>902</v>
      </c>
      <c r="B152" s="30" t="s">
        <v>938</v>
      </c>
      <c r="C152" s="30" t="s">
        <v>938</v>
      </c>
      <c r="D152" s="30">
        <v>1</v>
      </c>
      <c r="E152" s="31" t="s">
        <v>799</v>
      </c>
      <c r="F152" s="33">
        <f t="shared" si="5"/>
        <v>100000</v>
      </c>
      <c r="G152" s="33">
        <f t="shared" si="6"/>
        <v>100000</v>
      </c>
      <c r="H152" s="30">
        <v>100000</v>
      </c>
      <c r="I152" s="30"/>
      <c r="J152" s="30"/>
      <c r="K152" s="30"/>
      <c r="L152" s="30"/>
      <c r="M152" s="30"/>
      <c r="N152" s="30"/>
      <c r="O152" s="30"/>
    </row>
    <row r="153" ht="13.5" spans="1:15">
      <c r="A153" s="30" t="s">
        <v>902</v>
      </c>
      <c r="B153" s="30" t="s">
        <v>939</v>
      </c>
      <c r="C153" s="30" t="s">
        <v>939</v>
      </c>
      <c r="D153" s="30">
        <v>1</v>
      </c>
      <c r="E153" s="31" t="s">
        <v>799</v>
      </c>
      <c r="F153" s="33">
        <f t="shared" si="5"/>
        <v>450000</v>
      </c>
      <c r="G153" s="33">
        <f t="shared" si="6"/>
        <v>450000</v>
      </c>
      <c r="H153" s="30">
        <v>450000</v>
      </c>
      <c r="I153" s="30"/>
      <c r="J153" s="30"/>
      <c r="K153" s="30"/>
      <c r="L153" s="30"/>
      <c r="M153" s="30"/>
      <c r="N153" s="30"/>
      <c r="O153" s="30"/>
    </row>
    <row r="154" ht="13.5" spans="1:15">
      <c r="A154" s="30" t="s">
        <v>902</v>
      </c>
      <c r="B154" s="30" t="s">
        <v>940</v>
      </c>
      <c r="C154" s="30" t="s">
        <v>940</v>
      </c>
      <c r="D154" s="30">
        <v>1</v>
      </c>
      <c r="E154" s="31" t="s">
        <v>799</v>
      </c>
      <c r="F154" s="33">
        <f t="shared" si="5"/>
        <v>250000</v>
      </c>
      <c r="G154" s="33">
        <f t="shared" si="6"/>
        <v>250000</v>
      </c>
      <c r="H154" s="30">
        <v>250000</v>
      </c>
      <c r="I154" s="30"/>
      <c r="J154" s="30"/>
      <c r="K154" s="30"/>
      <c r="L154" s="30"/>
      <c r="M154" s="30"/>
      <c r="N154" s="30"/>
      <c r="O154" s="30"/>
    </row>
    <row r="155" ht="13.5" spans="1:15">
      <c r="A155" s="30" t="s">
        <v>902</v>
      </c>
      <c r="B155" s="30" t="s">
        <v>851</v>
      </c>
      <c r="C155" s="30" t="s">
        <v>851</v>
      </c>
      <c r="D155" s="30">
        <v>1</v>
      </c>
      <c r="E155" s="31"/>
      <c r="F155" s="33">
        <f t="shared" si="5"/>
        <v>50000</v>
      </c>
      <c r="G155" s="33">
        <f t="shared" si="6"/>
        <v>50000</v>
      </c>
      <c r="H155" s="30">
        <v>50000</v>
      </c>
      <c r="I155" s="30"/>
      <c r="J155" s="30"/>
      <c r="K155" s="30"/>
      <c r="L155" s="30"/>
      <c r="M155" s="30"/>
      <c r="N155" s="30"/>
      <c r="O155" s="30"/>
    </row>
    <row r="156" ht="13.5" spans="1:15">
      <c r="A156" s="30" t="s">
        <v>902</v>
      </c>
      <c r="B156" s="30" t="s">
        <v>941</v>
      </c>
      <c r="C156" s="30" t="s">
        <v>941</v>
      </c>
      <c r="D156" s="30">
        <v>1</v>
      </c>
      <c r="E156" s="31" t="s">
        <v>799</v>
      </c>
      <c r="F156" s="33">
        <f t="shared" si="5"/>
        <v>120000</v>
      </c>
      <c r="G156" s="33">
        <f t="shared" si="6"/>
        <v>120000</v>
      </c>
      <c r="H156" s="30">
        <v>120000</v>
      </c>
      <c r="I156" s="30"/>
      <c r="J156" s="30"/>
      <c r="K156" s="30"/>
      <c r="L156" s="30"/>
      <c r="M156" s="30"/>
      <c r="N156" s="30"/>
      <c r="O156" s="30"/>
    </row>
    <row r="157" ht="22.5" spans="1:15">
      <c r="A157" s="30" t="s">
        <v>902</v>
      </c>
      <c r="B157" s="30" t="s">
        <v>942</v>
      </c>
      <c r="C157" s="30" t="s">
        <v>942</v>
      </c>
      <c r="D157" s="30"/>
      <c r="E157" s="31"/>
      <c r="F157" s="33">
        <f t="shared" si="5"/>
        <v>80000</v>
      </c>
      <c r="G157" s="33">
        <f t="shared" si="6"/>
        <v>80000</v>
      </c>
      <c r="H157" s="30">
        <v>80000</v>
      </c>
      <c r="I157" s="30"/>
      <c r="J157" s="30"/>
      <c r="K157" s="30"/>
      <c r="L157" s="30"/>
      <c r="M157" s="30"/>
      <c r="N157" s="30"/>
      <c r="O157" s="30"/>
    </row>
    <row r="158" ht="22.5" spans="1:15">
      <c r="A158" s="37" t="s">
        <v>902</v>
      </c>
      <c r="B158" s="37" t="s">
        <v>943</v>
      </c>
      <c r="C158" s="37"/>
      <c r="D158" s="37"/>
      <c r="E158" s="37"/>
      <c r="F158" s="36">
        <f t="shared" si="5"/>
        <v>250000</v>
      </c>
      <c r="G158" s="36">
        <f t="shared" si="6"/>
        <v>250000</v>
      </c>
      <c r="H158" s="37">
        <v>250000</v>
      </c>
      <c r="I158" s="37"/>
      <c r="J158" s="37"/>
      <c r="K158" s="37"/>
      <c r="L158" s="37"/>
      <c r="M158" s="37"/>
      <c r="N158" s="37"/>
      <c r="O158" s="37"/>
    </row>
    <row r="159" ht="13.5" spans="1:15">
      <c r="A159" s="37" t="s">
        <v>902</v>
      </c>
      <c r="B159" s="37" t="s">
        <v>944</v>
      </c>
      <c r="C159" s="37"/>
      <c r="D159" s="37"/>
      <c r="E159" s="37"/>
      <c r="F159" s="36">
        <f t="shared" si="5"/>
        <v>950000</v>
      </c>
      <c r="G159" s="36">
        <f t="shared" si="6"/>
        <v>950000</v>
      </c>
      <c r="H159" s="37">
        <v>950000</v>
      </c>
      <c r="I159" s="37"/>
      <c r="J159" s="37"/>
      <c r="K159" s="37"/>
      <c r="L159" s="37"/>
      <c r="M159" s="37"/>
      <c r="N159" s="37"/>
      <c r="O159" s="37"/>
    </row>
    <row r="160" ht="22.5" spans="1:15">
      <c r="A160" s="37" t="s">
        <v>902</v>
      </c>
      <c r="B160" s="37" t="s">
        <v>945</v>
      </c>
      <c r="C160" s="37" t="s">
        <v>945</v>
      </c>
      <c r="D160" s="37"/>
      <c r="E160" s="37"/>
      <c r="F160" s="36">
        <f t="shared" si="5"/>
        <v>500000</v>
      </c>
      <c r="G160" s="36">
        <f t="shared" si="6"/>
        <v>500000</v>
      </c>
      <c r="H160" s="37">
        <v>500000</v>
      </c>
      <c r="I160" s="37"/>
      <c r="J160" s="37"/>
      <c r="K160" s="37"/>
      <c r="L160" s="37"/>
      <c r="M160" s="37"/>
      <c r="N160" s="37"/>
      <c r="O160" s="37"/>
    </row>
    <row r="161" ht="13.5" spans="1:15">
      <c r="A161" s="37" t="s">
        <v>902</v>
      </c>
      <c r="B161" s="37" t="s">
        <v>946</v>
      </c>
      <c r="C161" s="37" t="s">
        <v>946</v>
      </c>
      <c r="D161" s="37"/>
      <c r="E161" s="37"/>
      <c r="F161" s="36">
        <f t="shared" si="5"/>
        <v>400000</v>
      </c>
      <c r="G161" s="36">
        <f t="shared" si="6"/>
        <v>400000</v>
      </c>
      <c r="H161" s="37">
        <v>400000</v>
      </c>
      <c r="I161" s="37"/>
      <c r="J161" s="37"/>
      <c r="K161" s="37"/>
      <c r="L161" s="37"/>
      <c r="M161" s="37"/>
      <c r="N161" s="37"/>
      <c r="O161" s="37"/>
    </row>
    <row r="162" ht="22.5" spans="1:15">
      <c r="A162" s="39" t="s">
        <v>947</v>
      </c>
      <c r="B162" s="39" t="s">
        <v>948</v>
      </c>
      <c r="C162" s="39"/>
      <c r="D162" s="40">
        <v>1</v>
      </c>
      <c r="E162" s="39" t="s">
        <v>949</v>
      </c>
      <c r="F162" s="33">
        <f t="shared" si="5"/>
        <v>15000</v>
      </c>
      <c r="G162" s="33">
        <f t="shared" si="6"/>
        <v>15000</v>
      </c>
      <c r="H162" s="30">
        <v>15000</v>
      </c>
      <c r="I162" s="30"/>
      <c r="J162" s="30"/>
      <c r="K162" s="30"/>
      <c r="L162" s="30"/>
      <c r="M162" s="30"/>
      <c r="N162" s="30"/>
      <c r="O162" s="30"/>
    </row>
    <row r="163" ht="22.5" spans="1:15">
      <c r="A163" s="39" t="s">
        <v>947</v>
      </c>
      <c r="B163" s="39" t="s">
        <v>950</v>
      </c>
      <c r="C163" s="39"/>
      <c r="D163" s="40">
        <v>15</v>
      </c>
      <c r="E163" s="39" t="s">
        <v>790</v>
      </c>
      <c r="F163" s="33">
        <f t="shared" si="5"/>
        <v>6000</v>
      </c>
      <c r="G163" s="33">
        <f t="shared" si="6"/>
        <v>6000</v>
      </c>
      <c r="H163" s="30">
        <v>6000</v>
      </c>
      <c r="I163" s="30"/>
      <c r="J163" s="30"/>
      <c r="K163" s="30"/>
      <c r="L163" s="30"/>
      <c r="M163" s="30"/>
      <c r="N163" s="30"/>
      <c r="O163" s="30"/>
    </row>
    <row r="164" ht="22.5" spans="1:15">
      <c r="A164" s="39" t="s">
        <v>947</v>
      </c>
      <c r="B164" s="39" t="s">
        <v>951</v>
      </c>
      <c r="C164" s="39"/>
      <c r="D164" s="40">
        <v>20</v>
      </c>
      <c r="E164" s="39" t="s">
        <v>827</v>
      </c>
      <c r="F164" s="33">
        <f t="shared" si="5"/>
        <v>4000</v>
      </c>
      <c r="G164" s="33">
        <f t="shared" si="6"/>
        <v>4000</v>
      </c>
      <c r="H164" s="30">
        <v>4000</v>
      </c>
      <c r="I164" s="30"/>
      <c r="J164" s="30"/>
      <c r="K164" s="30"/>
      <c r="L164" s="30"/>
      <c r="M164" s="30"/>
      <c r="N164" s="30"/>
      <c r="O164" s="30"/>
    </row>
    <row r="165" ht="22.5" spans="1:15">
      <c r="A165" s="39" t="s">
        <v>947</v>
      </c>
      <c r="B165" s="39" t="s">
        <v>952</v>
      </c>
      <c r="C165" s="39"/>
      <c r="D165" s="40">
        <v>1</v>
      </c>
      <c r="E165" s="39" t="s">
        <v>799</v>
      </c>
      <c r="F165" s="33">
        <f t="shared" si="5"/>
        <v>4000</v>
      </c>
      <c r="G165" s="33">
        <f t="shared" si="6"/>
        <v>4000</v>
      </c>
      <c r="H165" s="30">
        <v>4000</v>
      </c>
      <c r="I165" s="30"/>
      <c r="J165" s="30"/>
      <c r="K165" s="30"/>
      <c r="L165" s="30"/>
      <c r="M165" s="30"/>
      <c r="N165" s="30"/>
      <c r="O165" s="30"/>
    </row>
    <row r="166" ht="22.5" spans="1:15">
      <c r="A166" s="39" t="s">
        <v>947</v>
      </c>
      <c r="B166" s="39" t="s">
        <v>852</v>
      </c>
      <c r="C166" s="39"/>
      <c r="D166" s="40">
        <v>1</v>
      </c>
      <c r="E166" s="39" t="s">
        <v>799</v>
      </c>
      <c r="F166" s="33">
        <f t="shared" si="5"/>
        <v>10000</v>
      </c>
      <c r="G166" s="33">
        <f t="shared" si="6"/>
        <v>10000</v>
      </c>
      <c r="H166" s="30">
        <v>10000</v>
      </c>
      <c r="I166" s="30"/>
      <c r="J166" s="30"/>
      <c r="K166" s="30"/>
      <c r="L166" s="30"/>
      <c r="M166" s="30"/>
      <c r="N166" s="30"/>
      <c r="O166" s="30"/>
    </row>
    <row r="167" ht="22.5" spans="1:15">
      <c r="A167" s="39" t="s">
        <v>947</v>
      </c>
      <c r="B167" s="39" t="s">
        <v>953</v>
      </c>
      <c r="C167" s="39"/>
      <c r="D167" s="40">
        <v>50</v>
      </c>
      <c r="E167" s="39" t="s">
        <v>794</v>
      </c>
      <c r="F167" s="33">
        <f t="shared" si="5"/>
        <v>1500</v>
      </c>
      <c r="G167" s="33">
        <f t="shared" si="6"/>
        <v>1500</v>
      </c>
      <c r="H167" s="30">
        <v>1500</v>
      </c>
      <c r="I167" s="30"/>
      <c r="J167" s="30"/>
      <c r="K167" s="30"/>
      <c r="L167" s="30"/>
      <c r="M167" s="30"/>
      <c r="N167" s="30"/>
      <c r="O167" s="30"/>
    </row>
    <row r="168" ht="22.5" spans="1:15">
      <c r="A168" s="39" t="s">
        <v>947</v>
      </c>
      <c r="B168" s="39" t="s">
        <v>954</v>
      </c>
      <c r="C168" s="39"/>
      <c r="D168" s="40">
        <v>1</v>
      </c>
      <c r="E168" s="39" t="s">
        <v>784</v>
      </c>
      <c r="F168" s="33">
        <f t="shared" si="5"/>
        <v>1000</v>
      </c>
      <c r="G168" s="33">
        <f t="shared" si="6"/>
        <v>1000</v>
      </c>
      <c r="H168" s="30">
        <v>1000</v>
      </c>
      <c r="I168" s="30"/>
      <c r="J168" s="30"/>
      <c r="K168" s="30"/>
      <c r="L168" s="30"/>
      <c r="M168" s="30"/>
      <c r="N168" s="30"/>
      <c r="O168" s="30"/>
    </row>
    <row r="169" ht="22.5" spans="1:15">
      <c r="A169" s="39" t="s">
        <v>947</v>
      </c>
      <c r="B169" s="39" t="s">
        <v>955</v>
      </c>
      <c r="C169" s="39"/>
      <c r="D169" s="40">
        <v>1</v>
      </c>
      <c r="E169" s="39" t="s">
        <v>790</v>
      </c>
      <c r="F169" s="33">
        <f t="shared" si="5"/>
        <v>3600</v>
      </c>
      <c r="G169" s="33">
        <f t="shared" si="6"/>
        <v>3600</v>
      </c>
      <c r="H169" s="30">
        <v>3600</v>
      </c>
      <c r="I169" s="30"/>
      <c r="J169" s="30"/>
      <c r="K169" s="30"/>
      <c r="L169" s="30"/>
      <c r="M169" s="30"/>
      <c r="N169" s="30"/>
      <c r="O169" s="30"/>
    </row>
    <row r="170" ht="22.5" spans="1:15">
      <c r="A170" s="39" t="s">
        <v>947</v>
      </c>
      <c r="B170" s="39" t="s">
        <v>956</v>
      </c>
      <c r="C170" s="39"/>
      <c r="D170" s="40">
        <v>1</v>
      </c>
      <c r="E170" s="39" t="s">
        <v>827</v>
      </c>
      <c r="F170" s="33">
        <f t="shared" si="5"/>
        <v>800</v>
      </c>
      <c r="G170" s="33">
        <f t="shared" si="6"/>
        <v>800</v>
      </c>
      <c r="H170" s="30">
        <v>800</v>
      </c>
      <c r="I170" s="30"/>
      <c r="J170" s="30"/>
      <c r="K170" s="30"/>
      <c r="L170" s="30"/>
      <c r="M170" s="30"/>
      <c r="N170" s="30"/>
      <c r="O170" s="30"/>
    </row>
    <row r="171" ht="22.5" spans="1:15">
      <c r="A171" s="39" t="s">
        <v>947</v>
      </c>
      <c r="B171" s="39" t="s">
        <v>957</v>
      </c>
      <c r="C171" s="39"/>
      <c r="D171" s="40">
        <v>4</v>
      </c>
      <c r="E171" s="39" t="s">
        <v>784</v>
      </c>
      <c r="F171" s="33">
        <f t="shared" si="5"/>
        <v>7000</v>
      </c>
      <c r="G171" s="33">
        <f t="shared" si="6"/>
        <v>7000</v>
      </c>
      <c r="H171" s="30">
        <v>7000</v>
      </c>
      <c r="I171" s="30"/>
      <c r="J171" s="30"/>
      <c r="K171" s="30"/>
      <c r="L171" s="30"/>
      <c r="M171" s="30"/>
      <c r="N171" s="30"/>
      <c r="O171" s="30"/>
    </row>
    <row r="172" ht="22.5" spans="1:15">
      <c r="A172" s="39" t="s">
        <v>947</v>
      </c>
      <c r="B172" s="39" t="s">
        <v>958</v>
      </c>
      <c r="C172" s="39"/>
      <c r="D172" s="40">
        <v>1</v>
      </c>
      <c r="E172" s="39" t="s">
        <v>784</v>
      </c>
      <c r="F172" s="33">
        <f t="shared" si="5"/>
        <v>9600</v>
      </c>
      <c r="G172" s="33">
        <f t="shared" si="6"/>
        <v>9600</v>
      </c>
      <c r="H172" s="30">
        <v>9600</v>
      </c>
      <c r="I172" s="30"/>
      <c r="J172" s="30"/>
      <c r="K172" s="30"/>
      <c r="L172" s="30"/>
      <c r="M172" s="30"/>
      <c r="N172" s="30"/>
      <c r="O172" s="30"/>
    </row>
    <row r="173" ht="22.5" spans="1:15">
      <c r="A173" s="39" t="s">
        <v>947</v>
      </c>
      <c r="B173" s="39" t="s">
        <v>959</v>
      </c>
      <c r="C173" s="39"/>
      <c r="D173" s="40">
        <v>1</v>
      </c>
      <c r="E173" s="39" t="s">
        <v>799</v>
      </c>
      <c r="F173" s="33">
        <f t="shared" si="5"/>
        <v>3000</v>
      </c>
      <c r="G173" s="33">
        <f t="shared" si="6"/>
        <v>3000</v>
      </c>
      <c r="H173" s="30">
        <v>3000</v>
      </c>
      <c r="I173" s="30"/>
      <c r="J173" s="30"/>
      <c r="K173" s="30"/>
      <c r="L173" s="30"/>
      <c r="M173" s="30"/>
      <c r="N173" s="30"/>
      <c r="O173" s="30"/>
    </row>
    <row r="174" ht="22.5" spans="1:15">
      <c r="A174" s="39" t="s">
        <v>947</v>
      </c>
      <c r="B174" s="39" t="s">
        <v>960</v>
      </c>
      <c r="C174" s="39"/>
      <c r="D174" s="40">
        <v>1</v>
      </c>
      <c r="E174" s="39" t="s">
        <v>799</v>
      </c>
      <c r="F174" s="33">
        <f t="shared" si="5"/>
        <v>40000</v>
      </c>
      <c r="G174" s="33">
        <f t="shared" si="6"/>
        <v>40000</v>
      </c>
      <c r="H174" s="30">
        <v>40000</v>
      </c>
      <c r="I174" s="30"/>
      <c r="J174" s="30"/>
      <c r="K174" s="30"/>
      <c r="L174" s="30"/>
      <c r="M174" s="30"/>
      <c r="N174" s="30"/>
      <c r="O174" s="30"/>
    </row>
    <row r="175" ht="22.5" spans="1:15">
      <c r="A175" s="39" t="s">
        <v>947</v>
      </c>
      <c r="B175" s="39" t="s">
        <v>961</v>
      </c>
      <c r="C175" s="39"/>
      <c r="D175" s="40">
        <v>2</v>
      </c>
      <c r="E175" s="39" t="s">
        <v>784</v>
      </c>
      <c r="F175" s="33">
        <f t="shared" si="5"/>
        <v>16000</v>
      </c>
      <c r="G175" s="33">
        <f t="shared" si="6"/>
        <v>16000</v>
      </c>
      <c r="H175" s="30">
        <v>16000</v>
      </c>
      <c r="I175" s="30"/>
      <c r="J175" s="30"/>
      <c r="K175" s="30"/>
      <c r="L175" s="30"/>
      <c r="M175" s="30"/>
      <c r="N175" s="30"/>
      <c r="O175" s="30"/>
    </row>
    <row r="176" ht="22.5" spans="1:15">
      <c r="A176" s="39" t="s">
        <v>947</v>
      </c>
      <c r="B176" s="39" t="s">
        <v>962</v>
      </c>
      <c r="C176" s="39"/>
      <c r="D176" s="40">
        <v>1</v>
      </c>
      <c r="E176" s="39" t="s">
        <v>784</v>
      </c>
      <c r="F176" s="33">
        <f t="shared" si="5"/>
        <v>3000</v>
      </c>
      <c r="G176" s="33">
        <f t="shared" si="6"/>
        <v>3000</v>
      </c>
      <c r="H176" s="30">
        <v>3000</v>
      </c>
      <c r="I176" s="30"/>
      <c r="J176" s="30"/>
      <c r="K176" s="30"/>
      <c r="L176" s="30"/>
      <c r="M176" s="30"/>
      <c r="N176" s="30"/>
      <c r="O176" s="30"/>
    </row>
    <row r="177" ht="22.5" spans="1:15">
      <c r="A177" s="39" t="s">
        <v>947</v>
      </c>
      <c r="B177" s="39" t="s">
        <v>963</v>
      </c>
      <c r="C177" s="39"/>
      <c r="D177" s="40">
        <v>1</v>
      </c>
      <c r="E177" s="39" t="s">
        <v>799</v>
      </c>
      <c r="F177" s="33">
        <f t="shared" si="5"/>
        <v>40000</v>
      </c>
      <c r="G177" s="33">
        <f t="shared" si="6"/>
        <v>40000</v>
      </c>
      <c r="H177" s="30">
        <v>40000</v>
      </c>
      <c r="I177" s="30"/>
      <c r="J177" s="30"/>
      <c r="K177" s="30"/>
      <c r="L177" s="30"/>
      <c r="M177" s="30"/>
      <c r="N177" s="30"/>
      <c r="O177" s="30"/>
    </row>
    <row r="178" ht="22.5" spans="1:15">
      <c r="A178" s="39" t="s">
        <v>947</v>
      </c>
      <c r="B178" s="39" t="s">
        <v>850</v>
      </c>
      <c r="C178" s="39"/>
      <c r="D178" s="40">
        <v>1</v>
      </c>
      <c r="E178" s="39" t="s">
        <v>799</v>
      </c>
      <c r="F178" s="33">
        <f t="shared" si="5"/>
        <v>30000</v>
      </c>
      <c r="G178" s="33">
        <f t="shared" si="6"/>
        <v>30000</v>
      </c>
      <c r="H178" s="30">
        <v>30000</v>
      </c>
      <c r="I178" s="30"/>
      <c r="J178" s="30"/>
      <c r="K178" s="30"/>
      <c r="L178" s="30"/>
      <c r="M178" s="30"/>
      <c r="N178" s="30"/>
      <c r="O178" s="30"/>
    </row>
    <row r="179" ht="22.5" spans="1:15">
      <c r="A179" s="39" t="s">
        <v>947</v>
      </c>
      <c r="B179" s="39" t="s">
        <v>873</v>
      </c>
      <c r="C179" s="39"/>
      <c r="D179" s="40">
        <v>100</v>
      </c>
      <c r="E179" s="39" t="s">
        <v>810</v>
      </c>
      <c r="F179" s="33">
        <f t="shared" si="5"/>
        <v>25000</v>
      </c>
      <c r="G179" s="33">
        <f t="shared" si="6"/>
        <v>25000</v>
      </c>
      <c r="H179" s="30">
        <v>25000</v>
      </c>
      <c r="I179" s="30"/>
      <c r="J179" s="30"/>
      <c r="K179" s="30"/>
      <c r="L179" s="30"/>
      <c r="M179" s="30"/>
      <c r="N179" s="30"/>
      <c r="O179" s="30"/>
    </row>
    <row r="180" ht="22.5" spans="1:15">
      <c r="A180" s="39" t="s">
        <v>947</v>
      </c>
      <c r="B180" s="39" t="s">
        <v>845</v>
      </c>
      <c r="C180" s="39"/>
      <c r="D180" s="40">
        <v>200</v>
      </c>
      <c r="E180" s="39" t="s">
        <v>790</v>
      </c>
      <c r="F180" s="33">
        <f t="shared" si="5"/>
        <v>30000</v>
      </c>
      <c r="G180" s="33">
        <f t="shared" si="6"/>
        <v>30000</v>
      </c>
      <c r="H180" s="30">
        <v>30000</v>
      </c>
      <c r="I180" s="30"/>
      <c r="J180" s="30"/>
      <c r="K180" s="30"/>
      <c r="L180" s="30"/>
      <c r="M180" s="30"/>
      <c r="N180" s="30"/>
      <c r="O180" s="30"/>
    </row>
    <row r="181" ht="22.5" spans="1:15">
      <c r="A181" s="39" t="s">
        <v>947</v>
      </c>
      <c r="B181" s="39" t="s">
        <v>964</v>
      </c>
      <c r="C181" s="39"/>
      <c r="D181" s="40">
        <v>250</v>
      </c>
      <c r="E181" s="39" t="s">
        <v>794</v>
      </c>
      <c r="F181" s="33">
        <f t="shared" si="5"/>
        <v>50000</v>
      </c>
      <c r="G181" s="33">
        <f t="shared" si="6"/>
        <v>50000</v>
      </c>
      <c r="H181" s="30">
        <v>50000</v>
      </c>
      <c r="I181" s="30"/>
      <c r="J181" s="30"/>
      <c r="K181" s="30"/>
      <c r="L181" s="30"/>
      <c r="M181" s="30"/>
      <c r="N181" s="30"/>
      <c r="O181" s="30"/>
    </row>
    <row r="182" ht="22.5" spans="1:15">
      <c r="A182" s="39" t="s">
        <v>947</v>
      </c>
      <c r="B182" s="39" t="s">
        <v>965</v>
      </c>
      <c r="C182" s="39"/>
      <c r="D182" s="40">
        <v>1</v>
      </c>
      <c r="E182" s="39" t="s">
        <v>799</v>
      </c>
      <c r="F182" s="33">
        <f t="shared" si="5"/>
        <v>10000</v>
      </c>
      <c r="G182" s="33">
        <f t="shared" si="6"/>
        <v>10000</v>
      </c>
      <c r="H182" s="30">
        <v>10000</v>
      </c>
      <c r="I182" s="30"/>
      <c r="J182" s="30"/>
      <c r="K182" s="30"/>
      <c r="L182" s="30"/>
      <c r="M182" s="30"/>
      <c r="N182" s="30"/>
      <c r="O182" s="30"/>
    </row>
    <row r="183" ht="22.5" spans="1:15">
      <c r="A183" s="39" t="s">
        <v>947</v>
      </c>
      <c r="B183" s="39" t="s">
        <v>966</v>
      </c>
      <c r="C183" s="39"/>
      <c r="D183" s="40">
        <v>1</v>
      </c>
      <c r="E183" s="39" t="s">
        <v>799</v>
      </c>
      <c r="F183" s="33">
        <f t="shared" si="5"/>
        <v>25000</v>
      </c>
      <c r="G183" s="33">
        <f t="shared" si="6"/>
        <v>25000</v>
      </c>
      <c r="H183" s="30">
        <v>25000</v>
      </c>
      <c r="I183" s="30"/>
      <c r="J183" s="30"/>
      <c r="K183" s="30"/>
      <c r="L183" s="30"/>
      <c r="M183" s="30"/>
      <c r="N183" s="30"/>
      <c r="O183" s="30"/>
    </row>
    <row r="184" ht="22.5" spans="1:15">
      <c r="A184" s="39" t="s">
        <v>947</v>
      </c>
      <c r="B184" s="39" t="s">
        <v>967</v>
      </c>
      <c r="C184" s="39"/>
      <c r="D184" s="40">
        <v>50</v>
      </c>
      <c r="E184" s="39" t="s">
        <v>794</v>
      </c>
      <c r="F184" s="33">
        <f t="shared" si="5"/>
        <v>10000</v>
      </c>
      <c r="G184" s="33">
        <f t="shared" si="6"/>
        <v>10000</v>
      </c>
      <c r="H184" s="30">
        <v>10000</v>
      </c>
      <c r="I184" s="30"/>
      <c r="J184" s="30"/>
      <c r="K184" s="30"/>
      <c r="L184" s="30"/>
      <c r="M184" s="30"/>
      <c r="N184" s="30"/>
      <c r="O184" s="30"/>
    </row>
    <row r="185" ht="22.5" spans="1:15">
      <c r="A185" s="39" t="s">
        <v>947</v>
      </c>
      <c r="B185" s="39" t="s">
        <v>968</v>
      </c>
      <c r="C185" s="39"/>
      <c r="D185" s="40">
        <v>1</v>
      </c>
      <c r="E185" s="39" t="s">
        <v>799</v>
      </c>
      <c r="F185" s="33">
        <f t="shared" si="5"/>
        <v>80000</v>
      </c>
      <c r="G185" s="33">
        <f t="shared" si="6"/>
        <v>80000</v>
      </c>
      <c r="H185" s="30">
        <v>80000</v>
      </c>
      <c r="I185" s="30"/>
      <c r="J185" s="30"/>
      <c r="K185" s="30"/>
      <c r="L185" s="30"/>
      <c r="M185" s="30"/>
      <c r="N185" s="30"/>
      <c r="O185" s="30"/>
    </row>
    <row r="186" ht="22.5" spans="1:15">
      <c r="A186" s="39" t="s">
        <v>947</v>
      </c>
      <c r="B186" s="39" t="s">
        <v>846</v>
      </c>
      <c r="C186" s="39"/>
      <c r="D186" s="40">
        <v>1</v>
      </c>
      <c r="E186" s="39" t="s">
        <v>799</v>
      </c>
      <c r="F186" s="33">
        <f t="shared" si="5"/>
        <v>120000</v>
      </c>
      <c r="G186" s="33">
        <f t="shared" si="6"/>
        <v>120000</v>
      </c>
      <c r="H186" s="30">
        <v>120000</v>
      </c>
      <c r="I186" s="30"/>
      <c r="J186" s="30"/>
      <c r="K186" s="30"/>
      <c r="L186" s="30"/>
      <c r="M186" s="30"/>
      <c r="N186" s="30"/>
      <c r="O186" s="30"/>
    </row>
    <row r="187" ht="22.5" spans="1:15">
      <c r="A187" s="39" t="s">
        <v>947</v>
      </c>
      <c r="B187" s="39" t="s">
        <v>969</v>
      </c>
      <c r="C187" s="39"/>
      <c r="D187" s="40">
        <v>8</v>
      </c>
      <c r="E187" s="39" t="s">
        <v>784</v>
      </c>
      <c r="F187" s="33">
        <f t="shared" si="5"/>
        <v>40000</v>
      </c>
      <c r="G187" s="33">
        <f t="shared" si="6"/>
        <v>40000</v>
      </c>
      <c r="H187" s="30">
        <v>40000</v>
      </c>
      <c r="I187" s="30"/>
      <c r="J187" s="30"/>
      <c r="K187" s="30"/>
      <c r="L187" s="30"/>
      <c r="M187" s="30"/>
      <c r="N187" s="30"/>
      <c r="O187" s="30"/>
    </row>
    <row r="188" ht="22.5" spans="1:15">
      <c r="A188" s="39" t="s">
        <v>947</v>
      </c>
      <c r="B188" s="39" t="s">
        <v>970</v>
      </c>
      <c r="C188" s="39"/>
      <c r="D188" s="40">
        <v>2</v>
      </c>
      <c r="E188" s="39" t="s">
        <v>784</v>
      </c>
      <c r="F188" s="33">
        <f t="shared" si="5"/>
        <v>4000</v>
      </c>
      <c r="G188" s="33">
        <f t="shared" si="6"/>
        <v>4000</v>
      </c>
      <c r="H188" s="30">
        <v>4000</v>
      </c>
      <c r="I188" s="30"/>
      <c r="J188" s="30"/>
      <c r="K188" s="30"/>
      <c r="L188" s="30"/>
      <c r="M188" s="30"/>
      <c r="N188" s="30"/>
      <c r="O188" s="30"/>
    </row>
    <row r="189" ht="22.5" spans="1:15">
      <c r="A189" s="39" t="s">
        <v>947</v>
      </c>
      <c r="B189" s="39" t="s">
        <v>971</v>
      </c>
      <c r="C189" s="39"/>
      <c r="D189" s="40">
        <v>1</v>
      </c>
      <c r="E189" s="39" t="s">
        <v>799</v>
      </c>
      <c r="F189" s="33">
        <f t="shared" si="5"/>
        <v>20000</v>
      </c>
      <c r="G189" s="33">
        <f t="shared" si="6"/>
        <v>20000</v>
      </c>
      <c r="H189" s="30">
        <v>20000</v>
      </c>
      <c r="I189" s="30"/>
      <c r="J189" s="30"/>
      <c r="K189" s="30"/>
      <c r="L189" s="30"/>
      <c r="M189" s="30"/>
      <c r="N189" s="30"/>
      <c r="O189" s="30"/>
    </row>
    <row r="190" ht="22.5" spans="1:15">
      <c r="A190" s="39" t="s">
        <v>947</v>
      </c>
      <c r="B190" s="39" t="s">
        <v>818</v>
      </c>
      <c r="C190" s="39"/>
      <c r="D190" s="40">
        <v>1</v>
      </c>
      <c r="E190" s="39" t="s">
        <v>799</v>
      </c>
      <c r="F190" s="33">
        <f t="shared" si="5"/>
        <v>50000</v>
      </c>
      <c r="G190" s="33">
        <f t="shared" si="6"/>
        <v>50000</v>
      </c>
      <c r="H190" s="30">
        <v>50000</v>
      </c>
      <c r="I190" s="30"/>
      <c r="J190" s="30"/>
      <c r="K190" s="30"/>
      <c r="L190" s="30"/>
      <c r="M190" s="30"/>
      <c r="N190" s="30"/>
      <c r="O190" s="30"/>
    </row>
    <row r="191" ht="22.5" spans="1:15">
      <c r="A191" s="39" t="s">
        <v>947</v>
      </c>
      <c r="B191" s="39" t="s">
        <v>972</v>
      </c>
      <c r="C191" s="39"/>
      <c r="D191" s="40">
        <v>2</v>
      </c>
      <c r="E191" s="39" t="s">
        <v>784</v>
      </c>
      <c r="F191" s="33">
        <f t="shared" si="5"/>
        <v>12000</v>
      </c>
      <c r="G191" s="33">
        <f t="shared" si="6"/>
        <v>12000</v>
      </c>
      <c r="H191" s="30">
        <v>12000</v>
      </c>
      <c r="I191" s="30"/>
      <c r="J191" s="30"/>
      <c r="K191" s="30"/>
      <c r="L191" s="30"/>
      <c r="M191" s="30"/>
      <c r="N191" s="30"/>
      <c r="O191" s="30"/>
    </row>
    <row r="192" ht="22.5" spans="1:15">
      <c r="A192" s="39" t="s">
        <v>947</v>
      </c>
      <c r="B192" s="39" t="s">
        <v>973</v>
      </c>
      <c r="C192" s="39"/>
      <c r="D192" s="40">
        <v>2</v>
      </c>
      <c r="E192" s="39" t="s">
        <v>784</v>
      </c>
      <c r="F192" s="33">
        <f t="shared" si="5"/>
        <v>8000</v>
      </c>
      <c r="G192" s="33">
        <f t="shared" si="6"/>
        <v>8000</v>
      </c>
      <c r="H192" s="30">
        <v>8000</v>
      </c>
      <c r="I192" s="30"/>
      <c r="J192" s="30"/>
      <c r="K192" s="30"/>
      <c r="L192" s="30"/>
      <c r="M192" s="30"/>
      <c r="N192" s="30"/>
      <c r="O192" s="30"/>
    </row>
    <row r="193" ht="22.5" spans="1:15">
      <c r="A193" s="39" t="s">
        <v>947</v>
      </c>
      <c r="B193" s="39" t="s">
        <v>974</v>
      </c>
      <c r="C193" s="39"/>
      <c r="D193" s="40">
        <v>1</v>
      </c>
      <c r="E193" s="39" t="s">
        <v>799</v>
      </c>
      <c r="F193" s="33">
        <f t="shared" si="5"/>
        <v>12000</v>
      </c>
      <c r="G193" s="33">
        <f t="shared" si="6"/>
        <v>12000</v>
      </c>
      <c r="H193" s="30">
        <v>12000</v>
      </c>
      <c r="I193" s="30"/>
      <c r="J193" s="30"/>
      <c r="K193" s="30"/>
      <c r="L193" s="30"/>
      <c r="M193" s="30"/>
      <c r="N193" s="30"/>
      <c r="O193" s="30"/>
    </row>
    <row r="194" ht="22.5" spans="1:15">
      <c r="A194" s="39" t="s">
        <v>947</v>
      </c>
      <c r="B194" s="39" t="s">
        <v>975</v>
      </c>
      <c r="C194" s="39"/>
      <c r="D194" s="40">
        <v>1</v>
      </c>
      <c r="E194" s="39" t="s">
        <v>799</v>
      </c>
      <c r="F194" s="33">
        <f t="shared" si="5"/>
        <v>15000</v>
      </c>
      <c r="G194" s="33">
        <f t="shared" si="6"/>
        <v>15000</v>
      </c>
      <c r="H194" s="30">
        <v>15000</v>
      </c>
      <c r="I194" s="30"/>
      <c r="J194" s="30"/>
      <c r="K194" s="30"/>
      <c r="L194" s="30"/>
      <c r="M194" s="30"/>
      <c r="N194" s="30"/>
      <c r="O194" s="30"/>
    </row>
    <row r="195" ht="13.5" spans="1:15">
      <c r="A195" s="39" t="s">
        <v>976</v>
      </c>
      <c r="B195" s="39" t="s">
        <v>783</v>
      </c>
      <c r="C195" s="39" t="s">
        <v>783</v>
      </c>
      <c r="D195" s="40">
        <v>4</v>
      </c>
      <c r="E195" s="39" t="s">
        <v>784</v>
      </c>
      <c r="F195" s="33">
        <f t="shared" si="5"/>
        <v>16000</v>
      </c>
      <c r="G195" s="33">
        <f t="shared" si="6"/>
        <v>16000</v>
      </c>
      <c r="H195" s="30">
        <v>16000</v>
      </c>
      <c r="I195" s="30"/>
      <c r="J195" s="30"/>
      <c r="K195" s="30"/>
      <c r="L195" s="30"/>
      <c r="M195" s="30"/>
      <c r="N195" s="30"/>
      <c r="O195" s="30"/>
    </row>
    <row r="196" ht="13.5" spans="1:15">
      <c r="A196" s="39" t="s">
        <v>976</v>
      </c>
      <c r="B196" s="41" t="s">
        <v>786</v>
      </c>
      <c r="C196" s="41" t="s">
        <v>786</v>
      </c>
      <c r="D196" s="41">
        <v>2</v>
      </c>
      <c r="E196" s="41" t="s">
        <v>790</v>
      </c>
      <c r="F196" s="33">
        <f t="shared" si="5"/>
        <v>10000</v>
      </c>
      <c r="G196" s="33">
        <f t="shared" si="6"/>
        <v>10000</v>
      </c>
      <c r="H196" s="30">
        <v>10000</v>
      </c>
      <c r="I196" s="30"/>
      <c r="J196" s="30"/>
      <c r="K196" s="30"/>
      <c r="L196" s="30"/>
      <c r="M196" s="30"/>
      <c r="N196" s="30"/>
      <c r="O196" s="30"/>
    </row>
    <row r="197" ht="13.5" spans="1:15">
      <c r="A197" s="39" t="s">
        <v>976</v>
      </c>
      <c r="B197" s="41" t="s">
        <v>977</v>
      </c>
      <c r="C197" s="41" t="s">
        <v>977</v>
      </c>
      <c r="D197" s="41">
        <v>2</v>
      </c>
      <c r="E197" s="41" t="s">
        <v>784</v>
      </c>
      <c r="F197" s="33">
        <f t="shared" si="5"/>
        <v>7000</v>
      </c>
      <c r="G197" s="33">
        <f t="shared" si="6"/>
        <v>7000</v>
      </c>
      <c r="H197" s="30">
        <v>7000</v>
      </c>
      <c r="I197" s="30"/>
      <c r="J197" s="30"/>
      <c r="K197" s="30"/>
      <c r="L197" s="30"/>
      <c r="M197" s="30"/>
      <c r="N197" s="30"/>
      <c r="O197" s="30"/>
    </row>
    <row r="198" ht="13.5" spans="1:15">
      <c r="A198" s="39" t="s">
        <v>976</v>
      </c>
      <c r="B198" s="41" t="s">
        <v>978</v>
      </c>
      <c r="C198" s="41" t="s">
        <v>978</v>
      </c>
      <c r="D198" s="41">
        <v>4</v>
      </c>
      <c r="E198" s="41" t="s">
        <v>784</v>
      </c>
      <c r="F198" s="33">
        <f t="shared" si="5"/>
        <v>8000</v>
      </c>
      <c r="G198" s="33">
        <f t="shared" si="6"/>
        <v>8000</v>
      </c>
      <c r="H198" s="30">
        <v>8000</v>
      </c>
      <c r="I198" s="30"/>
      <c r="J198" s="30"/>
      <c r="K198" s="30"/>
      <c r="L198" s="30"/>
      <c r="M198" s="30"/>
      <c r="N198" s="30"/>
      <c r="O198" s="30"/>
    </row>
    <row r="199" ht="13.5" spans="1:15">
      <c r="A199" s="39" t="s">
        <v>976</v>
      </c>
      <c r="B199" s="41" t="s">
        <v>979</v>
      </c>
      <c r="C199" s="41" t="s">
        <v>979</v>
      </c>
      <c r="D199" s="41">
        <v>2</v>
      </c>
      <c r="E199" s="41" t="s">
        <v>790</v>
      </c>
      <c r="F199" s="33">
        <f t="shared" si="5"/>
        <v>100000</v>
      </c>
      <c r="G199" s="33">
        <f t="shared" si="6"/>
        <v>100000</v>
      </c>
      <c r="H199" s="30">
        <v>100000</v>
      </c>
      <c r="I199" s="30"/>
      <c r="J199" s="30"/>
      <c r="K199" s="30"/>
      <c r="L199" s="30"/>
      <c r="M199" s="30"/>
      <c r="N199" s="30"/>
      <c r="O199" s="30"/>
    </row>
    <row r="200" ht="13.5" spans="1:15">
      <c r="A200" s="39" t="s">
        <v>976</v>
      </c>
      <c r="B200" s="41" t="s">
        <v>980</v>
      </c>
      <c r="C200" s="41" t="s">
        <v>980</v>
      </c>
      <c r="D200" s="41">
        <v>1</v>
      </c>
      <c r="E200" s="41" t="s">
        <v>784</v>
      </c>
      <c r="F200" s="33">
        <f t="shared" si="5"/>
        <v>15000</v>
      </c>
      <c r="G200" s="33">
        <f t="shared" si="6"/>
        <v>15000</v>
      </c>
      <c r="H200" s="30">
        <v>15000</v>
      </c>
      <c r="I200" s="30"/>
      <c r="J200" s="30"/>
      <c r="K200" s="30"/>
      <c r="L200" s="30"/>
      <c r="M200" s="30"/>
      <c r="N200" s="30"/>
      <c r="O200" s="30"/>
    </row>
    <row r="201" ht="13.5" spans="1:15">
      <c r="A201" s="39" t="s">
        <v>976</v>
      </c>
      <c r="B201" s="35" t="s">
        <v>981</v>
      </c>
      <c r="C201" s="35" t="s">
        <v>981</v>
      </c>
      <c r="D201" s="35">
        <v>40</v>
      </c>
      <c r="E201" s="35" t="s">
        <v>794</v>
      </c>
      <c r="F201" s="33">
        <f t="shared" si="5"/>
        <v>11200</v>
      </c>
      <c r="G201" s="33">
        <f t="shared" si="6"/>
        <v>11200</v>
      </c>
      <c r="H201" s="30">
        <v>11200</v>
      </c>
      <c r="I201" s="30"/>
      <c r="J201" s="30"/>
      <c r="K201" s="30"/>
      <c r="L201" s="30"/>
      <c r="M201" s="30"/>
      <c r="N201" s="30"/>
      <c r="O201" s="30"/>
    </row>
    <row r="202" ht="13.5" spans="1:15">
      <c r="A202" s="39" t="s">
        <v>976</v>
      </c>
      <c r="B202" s="35" t="s">
        <v>982</v>
      </c>
      <c r="C202" s="35" t="s">
        <v>982</v>
      </c>
      <c r="D202" s="35">
        <v>50</v>
      </c>
      <c r="E202" s="35" t="s">
        <v>827</v>
      </c>
      <c r="F202" s="33">
        <f t="shared" ref="F202:F265" si="7">G202+J202+K202+L202+M202+N202+O202</f>
        <v>1500</v>
      </c>
      <c r="G202" s="33">
        <f t="shared" ref="G202:G265" si="8">H202+I202</f>
        <v>1500</v>
      </c>
      <c r="H202" s="30">
        <v>1500</v>
      </c>
      <c r="I202" s="30"/>
      <c r="J202" s="30"/>
      <c r="K202" s="30"/>
      <c r="L202" s="30"/>
      <c r="M202" s="30"/>
      <c r="N202" s="30"/>
      <c r="O202" s="30"/>
    </row>
    <row r="203" ht="13.5" spans="1:15">
      <c r="A203" s="39" t="s">
        <v>976</v>
      </c>
      <c r="B203" s="35" t="s">
        <v>983</v>
      </c>
      <c r="C203" s="35" t="s">
        <v>983</v>
      </c>
      <c r="D203" s="35">
        <v>1</v>
      </c>
      <c r="E203" s="35" t="s">
        <v>784</v>
      </c>
      <c r="F203" s="33">
        <f t="shared" si="7"/>
        <v>15000</v>
      </c>
      <c r="G203" s="33">
        <f t="shared" si="8"/>
        <v>15000</v>
      </c>
      <c r="H203" s="30">
        <v>15000</v>
      </c>
      <c r="I203" s="30"/>
      <c r="J203" s="30"/>
      <c r="K203" s="30"/>
      <c r="L203" s="30"/>
      <c r="M203" s="30"/>
      <c r="N203" s="30"/>
      <c r="O203" s="30"/>
    </row>
    <row r="204" ht="13.5" spans="1:15">
      <c r="A204" s="39" t="s">
        <v>976</v>
      </c>
      <c r="B204" s="35" t="s">
        <v>984</v>
      </c>
      <c r="C204" s="35" t="s">
        <v>984</v>
      </c>
      <c r="D204" s="35">
        <v>2</v>
      </c>
      <c r="E204" s="35" t="s">
        <v>790</v>
      </c>
      <c r="F204" s="33">
        <f t="shared" si="7"/>
        <v>5000</v>
      </c>
      <c r="G204" s="33">
        <f t="shared" si="8"/>
        <v>5000</v>
      </c>
      <c r="H204" s="30">
        <v>5000</v>
      </c>
      <c r="I204" s="30"/>
      <c r="J204" s="30"/>
      <c r="K204" s="30"/>
      <c r="L204" s="30"/>
      <c r="M204" s="30"/>
      <c r="N204" s="30"/>
      <c r="O204" s="30"/>
    </row>
    <row r="205" ht="13.5" spans="1:15">
      <c r="A205" s="39" t="s">
        <v>976</v>
      </c>
      <c r="B205" s="35" t="s">
        <v>985</v>
      </c>
      <c r="C205" s="35" t="s">
        <v>985</v>
      </c>
      <c r="D205" s="35">
        <v>2</v>
      </c>
      <c r="E205" s="35" t="s">
        <v>784</v>
      </c>
      <c r="F205" s="33">
        <f t="shared" si="7"/>
        <v>2000</v>
      </c>
      <c r="G205" s="33">
        <f t="shared" si="8"/>
        <v>2000</v>
      </c>
      <c r="H205" s="30">
        <v>2000</v>
      </c>
      <c r="I205" s="30"/>
      <c r="J205" s="30"/>
      <c r="K205" s="30"/>
      <c r="L205" s="30"/>
      <c r="M205" s="30"/>
      <c r="N205" s="30"/>
      <c r="O205" s="30"/>
    </row>
    <row r="206" ht="13.5" spans="1:15">
      <c r="A206" s="39" t="s">
        <v>976</v>
      </c>
      <c r="B206" s="35" t="s">
        <v>986</v>
      </c>
      <c r="C206" s="35" t="s">
        <v>986</v>
      </c>
      <c r="D206" s="35">
        <v>2</v>
      </c>
      <c r="E206" s="35" t="s">
        <v>784</v>
      </c>
      <c r="F206" s="33">
        <f t="shared" si="7"/>
        <v>3000</v>
      </c>
      <c r="G206" s="33">
        <f t="shared" si="8"/>
        <v>3000</v>
      </c>
      <c r="H206" s="30">
        <v>3000</v>
      </c>
      <c r="I206" s="30"/>
      <c r="J206" s="30"/>
      <c r="K206" s="30"/>
      <c r="L206" s="30"/>
      <c r="M206" s="30"/>
      <c r="N206" s="30"/>
      <c r="O206" s="30"/>
    </row>
    <row r="207" ht="13.5" spans="1:15">
      <c r="A207" s="39" t="s">
        <v>976</v>
      </c>
      <c r="B207" s="35" t="s">
        <v>987</v>
      </c>
      <c r="C207" s="35" t="s">
        <v>987</v>
      </c>
      <c r="D207" s="35">
        <v>10</v>
      </c>
      <c r="E207" s="35" t="s">
        <v>790</v>
      </c>
      <c r="F207" s="33">
        <f t="shared" si="7"/>
        <v>6000</v>
      </c>
      <c r="G207" s="33">
        <f t="shared" si="8"/>
        <v>6000</v>
      </c>
      <c r="H207" s="30">
        <v>6000</v>
      </c>
      <c r="I207" s="30"/>
      <c r="J207" s="30"/>
      <c r="K207" s="30"/>
      <c r="L207" s="30"/>
      <c r="M207" s="30"/>
      <c r="N207" s="30"/>
      <c r="O207" s="30"/>
    </row>
    <row r="208" ht="13.5" spans="1:15">
      <c r="A208" s="39" t="s">
        <v>976</v>
      </c>
      <c r="B208" s="35" t="s">
        <v>885</v>
      </c>
      <c r="C208" s="35" t="s">
        <v>885</v>
      </c>
      <c r="D208" s="35">
        <v>5</v>
      </c>
      <c r="E208" s="35" t="s">
        <v>790</v>
      </c>
      <c r="F208" s="33">
        <f t="shared" si="7"/>
        <v>6000</v>
      </c>
      <c r="G208" s="33">
        <f t="shared" si="8"/>
        <v>6000</v>
      </c>
      <c r="H208" s="30">
        <v>6000</v>
      </c>
      <c r="I208" s="30"/>
      <c r="J208" s="30"/>
      <c r="K208" s="30"/>
      <c r="L208" s="30"/>
      <c r="M208" s="30"/>
      <c r="N208" s="30"/>
      <c r="O208" s="30"/>
    </row>
    <row r="209" ht="13.5" spans="1:15">
      <c r="A209" s="39" t="s">
        <v>976</v>
      </c>
      <c r="B209" s="35" t="s">
        <v>988</v>
      </c>
      <c r="C209" s="35" t="s">
        <v>988</v>
      </c>
      <c r="D209" s="35">
        <v>5</v>
      </c>
      <c r="E209" s="35" t="s">
        <v>784</v>
      </c>
      <c r="F209" s="33">
        <f t="shared" si="7"/>
        <v>25000</v>
      </c>
      <c r="G209" s="33">
        <f t="shared" si="8"/>
        <v>25000</v>
      </c>
      <c r="H209" s="30">
        <v>25000</v>
      </c>
      <c r="I209" s="30"/>
      <c r="J209" s="30"/>
      <c r="K209" s="30"/>
      <c r="L209" s="30"/>
      <c r="M209" s="30"/>
      <c r="N209" s="30"/>
      <c r="O209" s="30"/>
    </row>
    <row r="210" ht="13.5" spans="1:15">
      <c r="A210" s="39" t="s">
        <v>976</v>
      </c>
      <c r="B210" s="35" t="s">
        <v>838</v>
      </c>
      <c r="C210" s="35" t="s">
        <v>838</v>
      </c>
      <c r="D210" s="35">
        <v>2</v>
      </c>
      <c r="E210" s="35" t="s">
        <v>784</v>
      </c>
      <c r="F210" s="33">
        <f t="shared" si="7"/>
        <v>6000</v>
      </c>
      <c r="G210" s="33">
        <f t="shared" si="8"/>
        <v>6000</v>
      </c>
      <c r="H210" s="30">
        <v>6000</v>
      </c>
      <c r="I210" s="30"/>
      <c r="J210" s="30"/>
      <c r="K210" s="30"/>
      <c r="L210" s="30"/>
      <c r="M210" s="30"/>
      <c r="N210" s="30"/>
      <c r="O210" s="30"/>
    </row>
    <row r="211" ht="13.5" spans="1:15">
      <c r="A211" s="39" t="s">
        <v>976</v>
      </c>
      <c r="B211" s="35" t="s">
        <v>989</v>
      </c>
      <c r="C211" s="35" t="s">
        <v>989</v>
      </c>
      <c r="D211" s="35"/>
      <c r="E211" s="35"/>
      <c r="F211" s="33">
        <f t="shared" si="7"/>
        <v>30000</v>
      </c>
      <c r="G211" s="33">
        <f t="shared" si="8"/>
        <v>30000</v>
      </c>
      <c r="H211" s="30">
        <v>30000</v>
      </c>
      <c r="I211" s="30"/>
      <c r="J211" s="30"/>
      <c r="K211" s="30"/>
      <c r="L211" s="30"/>
      <c r="M211" s="30"/>
      <c r="N211" s="30"/>
      <c r="O211" s="30"/>
    </row>
    <row r="212" ht="13.5" spans="1:15">
      <c r="A212" s="39" t="s">
        <v>976</v>
      </c>
      <c r="B212" s="35" t="s">
        <v>990</v>
      </c>
      <c r="C212" s="35" t="s">
        <v>990</v>
      </c>
      <c r="D212" s="35">
        <v>200</v>
      </c>
      <c r="E212" s="35" t="s">
        <v>889</v>
      </c>
      <c r="F212" s="33">
        <f t="shared" si="7"/>
        <v>5000</v>
      </c>
      <c r="G212" s="33">
        <f t="shared" si="8"/>
        <v>5000</v>
      </c>
      <c r="H212" s="30">
        <v>5000</v>
      </c>
      <c r="I212" s="30"/>
      <c r="J212" s="30"/>
      <c r="K212" s="30"/>
      <c r="L212" s="30"/>
      <c r="M212" s="30"/>
      <c r="N212" s="30"/>
      <c r="O212" s="30"/>
    </row>
    <row r="213" ht="13.5" spans="1:15">
      <c r="A213" s="39" t="s">
        <v>976</v>
      </c>
      <c r="B213" s="35" t="s">
        <v>956</v>
      </c>
      <c r="C213" s="35" t="s">
        <v>956</v>
      </c>
      <c r="D213" s="35">
        <v>1</v>
      </c>
      <c r="E213" s="35" t="s">
        <v>784</v>
      </c>
      <c r="F213" s="33">
        <f t="shared" si="7"/>
        <v>1000</v>
      </c>
      <c r="G213" s="33">
        <f t="shared" si="8"/>
        <v>1000</v>
      </c>
      <c r="H213" s="30">
        <v>1000</v>
      </c>
      <c r="I213" s="30"/>
      <c r="J213" s="30"/>
      <c r="K213" s="30"/>
      <c r="L213" s="30"/>
      <c r="M213" s="30"/>
      <c r="N213" s="30"/>
      <c r="O213" s="30"/>
    </row>
    <row r="214" ht="13.5" spans="1:15">
      <c r="A214" s="30" t="s">
        <v>991</v>
      </c>
      <c r="B214" s="30" t="s">
        <v>783</v>
      </c>
      <c r="C214" s="31" t="s">
        <v>783</v>
      </c>
      <c r="D214" s="30">
        <v>20</v>
      </c>
      <c r="E214" s="31" t="s">
        <v>784</v>
      </c>
      <c r="F214" s="33">
        <f t="shared" si="7"/>
        <v>100000</v>
      </c>
      <c r="G214" s="33">
        <f t="shared" si="8"/>
        <v>100000</v>
      </c>
      <c r="H214" s="30">
        <v>100000</v>
      </c>
      <c r="I214" s="30"/>
      <c r="J214" s="30"/>
      <c r="K214" s="30"/>
      <c r="L214" s="30"/>
      <c r="M214" s="30"/>
      <c r="N214" s="30"/>
      <c r="O214" s="30"/>
    </row>
    <row r="215" ht="13.5" spans="1:15">
      <c r="A215" s="30" t="s">
        <v>991</v>
      </c>
      <c r="B215" s="30" t="s">
        <v>820</v>
      </c>
      <c r="C215" s="31" t="s">
        <v>820</v>
      </c>
      <c r="D215" s="30">
        <v>5</v>
      </c>
      <c r="E215" s="31" t="s">
        <v>784</v>
      </c>
      <c r="F215" s="33">
        <f t="shared" si="7"/>
        <v>10000</v>
      </c>
      <c r="G215" s="33">
        <f t="shared" si="8"/>
        <v>10000</v>
      </c>
      <c r="H215" s="30">
        <v>10000</v>
      </c>
      <c r="I215" s="30"/>
      <c r="J215" s="30"/>
      <c r="K215" s="30"/>
      <c r="L215" s="30"/>
      <c r="M215" s="30"/>
      <c r="N215" s="30"/>
      <c r="O215" s="30"/>
    </row>
    <row r="216" ht="13.5" spans="1:15">
      <c r="A216" s="30" t="s">
        <v>991</v>
      </c>
      <c r="B216" s="30" t="s">
        <v>992</v>
      </c>
      <c r="C216" s="31" t="s">
        <v>992</v>
      </c>
      <c r="D216" s="30">
        <v>20</v>
      </c>
      <c r="E216" s="31" t="s">
        <v>784</v>
      </c>
      <c r="F216" s="33">
        <f t="shared" si="7"/>
        <v>20000</v>
      </c>
      <c r="G216" s="33">
        <f t="shared" si="8"/>
        <v>20000</v>
      </c>
      <c r="H216" s="30">
        <v>20000</v>
      </c>
      <c r="I216" s="30"/>
      <c r="J216" s="30"/>
      <c r="K216" s="30"/>
      <c r="L216" s="30"/>
      <c r="M216" s="30"/>
      <c r="N216" s="30"/>
      <c r="O216" s="30"/>
    </row>
    <row r="217" ht="13.5" spans="1:15">
      <c r="A217" s="30" t="s">
        <v>991</v>
      </c>
      <c r="B217" s="30" t="s">
        <v>993</v>
      </c>
      <c r="C217" s="31" t="s">
        <v>993</v>
      </c>
      <c r="D217" s="30">
        <v>10</v>
      </c>
      <c r="E217" s="31" t="s">
        <v>784</v>
      </c>
      <c r="F217" s="33">
        <f t="shared" si="7"/>
        <v>12000</v>
      </c>
      <c r="G217" s="33">
        <f t="shared" si="8"/>
        <v>12000</v>
      </c>
      <c r="H217" s="30">
        <v>12000</v>
      </c>
      <c r="I217" s="30"/>
      <c r="J217" s="30"/>
      <c r="K217" s="30"/>
      <c r="L217" s="30"/>
      <c r="M217" s="30"/>
      <c r="N217" s="30"/>
      <c r="O217" s="30"/>
    </row>
    <row r="218" ht="13.5" spans="1:15">
      <c r="A218" s="30" t="s">
        <v>991</v>
      </c>
      <c r="B218" s="30" t="s">
        <v>994</v>
      </c>
      <c r="C218" s="31" t="s">
        <v>994</v>
      </c>
      <c r="D218" s="30" t="s">
        <v>819</v>
      </c>
      <c r="E218" s="31" t="s">
        <v>784</v>
      </c>
      <c r="F218" s="33">
        <f t="shared" si="7"/>
        <v>11200</v>
      </c>
      <c r="G218" s="33">
        <f t="shared" si="8"/>
        <v>11200</v>
      </c>
      <c r="H218" s="30">
        <v>11200</v>
      </c>
      <c r="I218" s="30"/>
      <c r="J218" s="30"/>
      <c r="K218" s="30"/>
      <c r="L218" s="30"/>
      <c r="M218" s="30"/>
      <c r="N218" s="30"/>
      <c r="O218" s="30"/>
    </row>
    <row r="219" ht="13.5" spans="1:15">
      <c r="A219" s="30" t="s">
        <v>991</v>
      </c>
      <c r="B219" s="30" t="s">
        <v>995</v>
      </c>
      <c r="C219" s="31" t="s">
        <v>995</v>
      </c>
      <c r="D219" s="30" t="s">
        <v>996</v>
      </c>
      <c r="E219" s="31" t="s">
        <v>810</v>
      </c>
      <c r="F219" s="33">
        <f t="shared" si="7"/>
        <v>24000</v>
      </c>
      <c r="G219" s="33">
        <f t="shared" si="8"/>
        <v>24000</v>
      </c>
      <c r="H219" s="30">
        <v>24000</v>
      </c>
      <c r="I219" s="30"/>
      <c r="J219" s="30"/>
      <c r="K219" s="30"/>
      <c r="L219" s="30"/>
      <c r="M219" s="30"/>
      <c r="N219" s="30"/>
      <c r="O219" s="30"/>
    </row>
    <row r="220" ht="13.5" spans="1:15">
      <c r="A220" s="30" t="s">
        <v>991</v>
      </c>
      <c r="B220" s="30" t="s">
        <v>997</v>
      </c>
      <c r="C220" s="31" t="s">
        <v>997</v>
      </c>
      <c r="D220" s="30" t="s">
        <v>829</v>
      </c>
      <c r="E220" s="31" t="s">
        <v>810</v>
      </c>
      <c r="F220" s="33">
        <f t="shared" si="7"/>
        <v>2500</v>
      </c>
      <c r="G220" s="33">
        <f t="shared" si="8"/>
        <v>2500</v>
      </c>
      <c r="H220" s="30">
        <v>2500</v>
      </c>
      <c r="I220" s="30"/>
      <c r="J220" s="30"/>
      <c r="K220" s="30"/>
      <c r="L220" s="30"/>
      <c r="M220" s="30"/>
      <c r="N220" s="30"/>
      <c r="O220" s="30"/>
    </row>
    <row r="221" ht="13.5" spans="1:15">
      <c r="A221" s="30" t="s">
        <v>991</v>
      </c>
      <c r="B221" s="30" t="s">
        <v>998</v>
      </c>
      <c r="C221" s="31" t="s">
        <v>998</v>
      </c>
      <c r="D221" s="30">
        <v>600</v>
      </c>
      <c r="E221" s="31" t="s">
        <v>810</v>
      </c>
      <c r="F221" s="33">
        <f t="shared" si="7"/>
        <v>36000</v>
      </c>
      <c r="G221" s="33">
        <f t="shared" si="8"/>
        <v>36000</v>
      </c>
      <c r="H221" s="30">
        <v>36000</v>
      </c>
      <c r="I221" s="30"/>
      <c r="J221" s="30"/>
      <c r="K221" s="30"/>
      <c r="L221" s="30"/>
      <c r="M221" s="30"/>
      <c r="N221" s="30"/>
      <c r="O221" s="30"/>
    </row>
    <row r="222" ht="13.5" spans="1:15">
      <c r="A222" s="30" t="s">
        <v>991</v>
      </c>
      <c r="B222" s="30" t="s">
        <v>999</v>
      </c>
      <c r="C222" s="31" t="s">
        <v>999</v>
      </c>
      <c r="D222" s="30" t="s">
        <v>1000</v>
      </c>
      <c r="E222" s="31" t="s">
        <v>810</v>
      </c>
      <c r="F222" s="33">
        <f t="shared" si="7"/>
        <v>5000</v>
      </c>
      <c r="G222" s="33">
        <f t="shared" si="8"/>
        <v>5000</v>
      </c>
      <c r="H222" s="30">
        <v>5000</v>
      </c>
      <c r="I222" s="30"/>
      <c r="J222" s="30"/>
      <c r="K222" s="30"/>
      <c r="L222" s="30"/>
      <c r="M222" s="30"/>
      <c r="N222" s="30"/>
      <c r="O222" s="30"/>
    </row>
    <row r="223" ht="13.5" spans="1:15">
      <c r="A223" s="30" t="s">
        <v>991</v>
      </c>
      <c r="B223" s="30" t="s">
        <v>1001</v>
      </c>
      <c r="C223" s="31" t="s">
        <v>1001</v>
      </c>
      <c r="D223" s="30">
        <v>50</v>
      </c>
      <c r="E223" s="31" t="s">
        <v>810</v>
      </c>
      <c r="F223" s="33">
        <f t="shared" si="7"/>
        <v>12000</v>
      </c>
      <c r="G223" s="33">
        <f t="shared" si="8"/>
        <v>12000</v>
      </c>
      <c r="H223" s="30">
        <v>12000</v>
      </c>
      <c r="I223" s="30"/>
      <c r="J223" s="30"/>
      <c r="K223" s="30"/>
      <c r="L223" s="30"/>
      <c r="M223" s="30"/>
      <c r="N223" s="30"/>
      <c r="O223" s="30"/>
    </row>
    <row r="224" ht="13.5" spans="1:15">
      <c r="A224" s="30" t="s">
        <v>991</v>
      </c>
      <c r="B224" s="30" t="s">
        <v>867</v>
      </c>
      <c r="C224" s="31" t="s">
        <v>867</v>
      </c>
      <c r="D224" s="30" t="s">
        <v>1002</v>
      </c>
      <c r="E224" s="31" t="s">
        <v>827</v>
      </c>
      <c r="F224" s="33">
        <f t="shared" si="7"/>
        <v>22500</v>
      </c>
      <c r="G224" s="33">
        <f t="shared" si="8"/>
        <v>22500</v>
      </c>
      <c r="H224" s="30">
        <v>22500</v>
      </c>
      <c r="I224" s="30"/>
      <c r="J224" s="30"/>
      <c r="K224" s="30"/>
      <c r="L224" s="30"/>
      <c r="M224" s="30"/>
      <c r="N224" s="30"/>
      <c r="O224" s="30"/>
    </row>
    <row r="225" ht="13.5" spans="1:15">
      <c r="A225" s="30" t="s">
        <v>991</v>
      </c>
      <c r="B225" s="30" t="s">
        <v>868</v>
      </c>
      <c r="C225" s="31" t="s">
        <v>868</v>
      </c>
      <c r="D225" s="30">
        <v>2</v>
      </c>
      <c r="E225" s="31" t="s">
        <v>827</v>
      </c>
      <c r="F225" s="33">
        <f t="shared" si="7"/>
        <v>8000</v>
      </c>
      <c r="G225" s="33">
        <f t="shared" si="8"/>
        <v>8000</v>
      </c>
      <c r="H225" s="30">
        <v>8000</v>
      </c>
      <c r="I225" s="30"/>
      <c r="J225" s="30"/>
      <c r="K225" s="30"/>
      <c r="L225" s="30"/>
      <c r="M225" s="30"/>
      <c r="N225" s="30"/>
      <c r="O225" s="30"/>
    </row>
    <row r="226" ht="13.5" spans="1:15">
      <c r="A226" s="30" t="s">
        <v>991</v>
      </c>
      <c r="B226" s="30" t="s">
        <v>981</v>
      </c>
      <c r="C226" s="31" t="s">
        <v>981</v>
      </c>
      <c r="D226" s="30" t="s">
        <v>1003</v>
      </c>
      <c r="E226" s="31" t="s">
        <v>824</v>
      </c>
      <c r="F226" s="33">
        <f t="shared" si="7"/>
        <v>12000</v>
      </c>
      <c r="G226" s="33">
        <f t="shared" si="8"/>
        <v>12000</v>
      </c>
      <c r="H226" s="30">
        <v>12000</v>
      </c>
      <c r="I226" s="30"/>
      <c r="J226" s="30"/>
      <c r="K226" s="30"/>
      <c r="L226" s="30"/>
      <c r="M226" s="30"/>
      <c r="N226" s="30"/>
      <c r="O226" s="30"/>
    </row>
    <row r="227" ht="13.5" spans="1:15">
      <c r="A227" s="30" t="s">
        <v>991</v>
      </c>
      <c r="B227" s="30" t="s">
        <v>822</v>
      </c>
      <c r="C227" s="31" t="s">
        <v>822</v>
      </c>
      <c r="D227" s="30">
        <v>40</v>
      </c>
      <c r="E227" s="31" t="s">
        <v>824</v>
      </c>
      <c r="F227" s="33">
        <f t="shared" si="7"/>
        <v>46000</v>
      </c>
      <c r="G227" s="33">
        <f t="shared" si="8"/>
        <v>46000</v>
      </c>
      <c r="H227" s="30">
        <v>46000</v>
      </c>
      <c r="I227" s="30"/>
      <c r="J227" s="30"/>
      <c r="K227" s="30"/>
      <c r="L227" s="30"/>
      <c r="M227" s="30"/>
      <c r="N227" s="30"/>
      <c r="O227" s="30"/>
    </row>
    <row r="228" ht="13.5" spans="1:15">
      <c r="A228" s="30" t="s">
        <v>991</v>
      </c>
      <c r="B228" s="30" t="s">
        <v>825</v>
      </c>
      <c r="C228" s="31" t="s">
        <v>825</v>
      </c>
      <c r="D228" s="30">
        <v>150</v>
      </c>
      <c r="E228" s="31" t="s">
        <v>824</v>
      </c>
      <c r="F228" s="33">
        <f t="shared" si="7"/>
        <v>45000</v>
      </c>
      <c r="G228" s="33">
        <f t="shared" si="8"/>
        <v>45000</v>
      </c>
      <c r="H228" s="30">
        <v>45000</v>
      </c>
      <c r="I228" s="30"/>
      <c r="J228" s="30"/>
      <c r="K228" s="30"/>
      <c r="L228" s="30"/>
      <c r="M228" s="30"/>
      <c r="N228" s="30"/>
      <c r="O228" s="30"/>
    </row>
    <row r="229" ht="13.5" spans="1:15">
      <c r="A229" s="30" t="s">
        <v>991</v>
      </c>
      <c r="B229" s="30" t="s">
        <v>848</v>
      </c>
      <c r="C229" s="31" t="s">
        <v>848</v>
      </c>
      <c r="D229" s="30" t="s">
        <v>802</v>
      </c>
      <c r="E229" s="31" t="s">
        <v>799</v>
      </c>
      <c r="F229" s="33">
        <f t="shared" si="7"/>
        <v>60000</v>
      </c>
      <c r="G229" s="33">
        <f t="shared" si="8"/>
        <v>60000</v>
      </c>
      <c r="H229" s="30">
        <v>60000</v>
      </c>
      <c r="I229" s="30"/>
      <c r="J229" s="30"/>
      <c r="K229" s="30"/>
      <c r="L229" s="30"/>
      <c r="M229" s="30"/>
      <c r="N229" s="30"/>
      <c r="O229" s="30"/>
    </row>
    <row r="230" ht="22.5" spans="1:15">
      <c r="A230" s="30" t="s">
        <v>991</v>
      </c>
      <c r="B230" s="30" t="s">
        <v>1004</v>
      </c>
      <c r="C230" s="31" t="s">
        <v>1004</v>
      </c>
      <c r="D230" s="30" t="s">
        <v>802</v>
      </c>
      <c r="E230" s="31" t="s">
        <v>799</v>
      </c>
      <c r="F230" s="33">
        <f t="shared" si="7"/>
        <v>100000</v>
      </c>
      <c r="G230" s="33">
        <f t="shared" si="8"/>
        <v>100000</v>
      </c>
      <c r="H230" s="30">
        <v>100000</v>
      </c>
      <c r="I230" s="30"/>
      <c r="J230" s="30"/>
      <c r="K230" s="30"/>
      <c r="L230" s="30"/>
      <c r="M230" s="30"/>
      <c r="N230" s="30"/>
      <c r="O230" s="30"/>
    </row>
    <row r="231" ht="13.5" spans="1:15">
      <c r="A231" s="30" t="s">
        <v>991</v>
      </c>
      <c r="B231" s="30" t="s">
        <v>1005</v>
      </c>
      <c r="C231" s="31" t="s">
        <v>1005</v>
      </c>
      <c r="D231" s="30" t="s">
        <v>802</v>
      </c>
      <c r="E231" s="31" t="s">
        <v>799</v>
      </c>
      <c r="F231" s="33">
        <f t="shared" si="7"/>
        <v>80000</v>
      </c>
      <c r="G231" s="33">
        <f t="shared" si="8"/>
        <v>80000</v>
      </c>
      <c r="H231" s="30">
        <v>80000</v>
      </c>
      <c r="I231" s="30"/>
      <c r="J231" s="30"/>
      <c r="K231" s="30"/>
      <c r="L231" s="30"/>
      <c r="M231" s="30"/>
      <c r="N231" s="30"/>
      <c r="O231" s="30"/>
    </row>
    <row r="232" ht="13.5" spans="1:15">
      <c r="A232" s="30" t="s">
        <v>991</v>
      </c>
      <c r="B232" s="30" t="s">
        <v>1006</v>
      </c>
      <c r="C232" s="31" t="s">
        <v>1006</v>
      </c>
      <c r="D232" s="30" t="s">
        <v>802</v>
      </c>
      <c r="E232" s="31" t="s">
        <v>799</v>
      </c>
      <c r="F232" s="33">
        <f t="shared" si="7"/>
        <v>30000</v>
      </c>
      <c r="G232" s="33">
        <f t="shared" si="8"/>
        <v>30000</v>
      </c>
      <c r="H232" s="30">
        <v>30000</v>
      </c>
      <c r="I232" s="30"/>
      <c r="J232" s="30"/>
      <c r="K232" s="30"/>
      <c r="L232" s="30"/>
      <c r="M232" s="30"/>
      <c r="N232" s="30"/>
      <c r="O232" s="30"/>
    </row>
    <row r="233" ht="13.5" spans="1:15">
      <c r="A233" s="30" t="s">
        <v>991</v>
      </c>
      <c r="B233" s="30" t="s">
        <v>1007</v>
      </c>
      <c r="C233" s="31" t="s">
        <v>1007</v>
      </c>
      <c r="D233" s="30" t="s">
        <v>802</v>
      </c>
      <c r="E233" s="31" t="s">
        <v>799</v>
      </c>
      <c r="F233" s="33">
        <f t="shared" si="7"/>
        <v>70000</v>
      </c>
      <c r="G233" s="33">
        <f t="shared" si="8"/>
        <v>70000</v>
      </c>
      <c r="H233" s="30">
        <v>70000</v>
      </c>
      <c r="I233" s="30"/>
      <c r="J233" s="30"/>
      <c r="K233" s="30"/>
      <c r="L233" s="30"/>
      <c r="M233" s="30"/>
      <c r="N233" s="30"/>
      <c r="O233" s="30"/>
    </row>
    <row r="234" ht="13.5" spans="1:15">
      <c r="A234" s="30" t="s">
        <v>991</v>
      </c>
      <c r="B234" s="30" t="s">
        <v>1008</v>
      </c>
      <c r="C234" s="31" t="s">
        <v>1008</v>
      </c>
      <c r="D234" s="30" t="s">
        <v>1009</v>
      </c>
      <c r="E234" s="31" t="s">
        <v>784</v>
      </c>
      <c r="F234" s="33">
        <f t="shared" si="7"/>
        <v>12000</v>
      </c>
      <c r="G234" s="33">
        <f t="shared" si="8"/>
        <v>12000</v>
      </c>
      <c r="H234" s="30">
        <v>12000</v>
      </c>
      <c r="I234" s="30"/>
      <c r="J234" s="30"/>
      <c r="K234" s="30"/>
      <c r="L234" s="30"/>
      <c r="M234" s="30"/>
      <c r="N234" s="30"/>
      <c r="O234" s="30"/>
    </row>
    <row r="235" ht="13.5" spans="1:15">
      <c r="A235" s="30" t="s">
        <v>991</v>
      </c>
      <c r="B235" s="30" t="s">
        <v>1010</v>
      </c>
      <c r="C235" s="31" t="s">
        <v>1010</v>
      </c>
      <c r="D235" s="30">
        <v>2</v>
      </c>
      <c r="E235" s="31" t="s">
        <v>784</v>
      </c>
      <c r="F235" s="33">
        <f t="shared" si="7"/>
        <v>15000</v>
      </c>
      <c r="G235" s="33">
        <f t="shared" si="8"/>
        <v>15000</v>
      </c>
      <c r="H235" s="30">
        <v>15000</v>
      </c>
      <c r="I235" s="30"/>
      <c r="J235" s="30"/>
      <c r="K235" s="30"/>
      <c r="L235" s="30"/>
      <c r="M235" s="30"/>
      <c r="N235" s="30"/>
      <c r="O235" s="30"/>
    </row>
    <row r="236" ht="13.5" spans="1:15">
      <c r="A236" s="30" t="s">
        <v>991</v>
      </c>
      <c r="B236" s="30" t="s">
        <v>1011</v>
      </c>
      <c r="C236" s="31" t="s">
        <v>1011</v>
      </c>
      <c r="D236" s="30">
        <v>10</v>
      </c>
      <c r="E236" s="31" t="s">
        <v>827</v>
      </c>
      <c r="F236" s="33">
        <f t="shared" si="7"/>
        <v>6000</v>
      </c>
      <c r="G236" s="33">
        <f t="shared" si="8"/>
        <v>6000</v>
      </c>
      <c r="H236" s="30">
        <v>6000</v>
      </c>
      <c r="I236" s="30"/>
      <c r="J236" s="30"/>
      <c r="K236" s="30"/>
      <c r="L236" s="30"/>
      <c r="M236" s="30"/>
      <c r="N236" s="30"/>
      <c r="O236" s="30"/>
    </row>
    <row r="237" ht="13.5" spans="1:15">
      <c r="A237" s="30" t="s">
        <v>991</v>
      </c>
      <c r="B237" s="31" t="s">
        <v>845</v>
      </c>
      <c r="C237" s="31" t="s">
        <v>845</v>
      </c>
      <c r="D237" s="30" t="s">
        <v>1012</v>
      </c>
      <c r="E237" s="31" t="s">
        <v>790</v>
      </c>
      <c r="F237" s="33">
        <f t="shared" si="7"/>
        <v>90000</v>
      </c>
      <c r="G237" s="33">
        <f t="shared" si="8"/>
        <v>90000</v>
      </c>
      <c r="H237" s="30">
        <v>90000</v>
      </c>
      <c r="I237" s="30"/>
      <c r="J237" s="30"/>
      <c r="K237" s="30"/>
      <c r="L237" s="30"/>
      <c r="M237" s="30"/>
      <c r="N237" s="30"/>
      <c r="O237" s="30"/>
    </row>
    <row r="238" ht="13.5" spans="1:15">
      <c r="A238" s="30" t="s">
        <v>991</v>
      </c>
      <c r="B238" s="30" t="s">
        <v>1013</v>
      </c>
      <c r="C238" s="31" t="s">
        <v>1013</v>
      </c>
      <c r="D238" s="30">
        <v>1</v>
      </c>
      <c r="E238" s="31" t="s">
        <v>835</v>
      </c>
      <c r="F238" s="33">
        <f t="shared" si="7"/>
        <v>20000</v>
      </c>
      <c r="G238" s="33">
        <f t="shared" si="8"/>
        <v>20000</v>
      </c>
      <c r="H238" s="30">
        <v>20000</v>
      </c>
      <c r="I238" s="30"/>
      <c r="J238" s="30"/>
      <c r="K238" s="30"/>
      <c r="L238" s="30"/>
      <c r="M238" s="30"/>
      <c r="N238" s="30"/>
      <c r="O238" s="30"/>
    </row>
    <row r="239" ht="13.5" spans="1:15">
      <c r="A239" s="30" t="s">
        <v>991</v>
      </c>
      <c r="B239" s="30" t="s">
        <v>1014</v>
      </c>
      <c r="C239" s="31" t="s">
        <v>1014</v>
      </c>
      <c r="D239" s="30">
        <v>2000</v>
      </c>
      <c r="E239" s="31" t="s">
        <v>827</v>
      </c>
      <c r="F239" s="33">
        <f t="shared" si="7"/>
        <v>20000</v>
      </c>
      <c r="G239" s="33">
        <f t="shared" si="8"/>
        <v>20000</v>
      </c>
      <c r="H239" s="30">
        <v>20000</v>
      </c>
      <c r="I239" s="30"/>
      <c r="J239" s="30"/>
      <c r="K239" s="30"/>
      <c r="L239" s="30"/>
      <c r="M239" s="30"/>
      <c r="N239" s="30"/>
      <c r="O239" s="30"/>
    </row>
    <row r="240" ht="13.5" spans="1:15">
      <c r="A240" s="30" t="s">
        <v>991</v>
      </c>
      <c r="B240" s="30" t="s">
        <v>1015</v>
      </c>
      <c r="C240" s="31" t="s">
        <v>1016</v>
      </c>
      <c r="D240" s="30"/>
      <c r="E240" s="31"/>
      <c r="F240" s="33">
        <f t="shared" si="7"/>
        <v>100000</v>
      </c>
      <c r="G240" s="33">
        <f t="shared" si="8"/>
        <v>100000</v>
      </c>
      <c r="H240" s="30">
        <v>100000</v>
      </c>
      <c r="I240" s="30"/>
      <c r="J240" s="30"/>
      <c r="K240" s="30"/>
      <c r="L240" s="30"/>
      <c r="M240" s="30"/>
      <c r="N240" s="30"/>
      <c r="O240" s="30"/>
    </row>
    <row r="241" ht="13.5" spans="1:15">
      <c r="A241" s="30" t="s">
        <v>991</v>
      </c>
      <c r="B241" s="30" t="s">
        <v>850</v>
      </c>
      <c r="C241" s="31" t="s">
        <v>850</v>
      </c>
      <c r="D241" s="30"/>
      <c r="E241" s="31"/>
      <c r="F241" s="33">
        <f t="shared" si="7"/>
        <v>30000</v>
      </c>
      <c r="G241" s="33">
        <f t="shared" si="8"/>
        <v>30000</v>
      </c>
      <c r="H241" s="30">
        <v>30000</v>
      </c>
      <c r="I241" s="30"/>
      <c r="J241" s="30"/>
      <c r="K241" s="30"/>
      <c r="L241" s="30"/>
      <c r="M241" s="30"/>
      <c r="N241" s="30"/>
      <c r="O241" s="30"/>
    </row>
    <row r="242" ht="13.5" spans="1:15">
      <c r="A242" s="30" t="s">
        <v>991</v>
      </c>
      <c r="B242" s="30" t="s">
        <v>851</v>
      </c>
      <c r="C242" s="31" t="s">
        <v>851</v>
      </c>
      <c r="D242" s="30"/>
      <c r="E242" s="31"/>
      <c r="F242" s="33">
        <f t="shared" si="7"/>
        <v>100000</v>
      </c>
      <c r="G242" s="33">
        <f t="shared" si="8"/>
        <v>100000</v>
      </c>
      <c r="H242" s="30">
        <v>100000</v>
      </c>
      <c r="I242" s="30"/>
      <c r="J242" s="30"/>
      <c r="K242" s="30"/>
      <c r="L242" s="30"/>
      <c r="M242" s="30"/>
      <c r="N242" s="30"/>
      <c r="O242" s="30"/>
    </row>
    <row r="243" ht="13.5" spans="1:15">
      <c r="A243" s="30" t="s">
        <v>991</v>
      </c>
      <c r="B243" s="30" t="s">
        <v>1017</v>
      </c>
      <c r="C243" s="31" t="s">
        <v>1017</v>
      </c>
      <c r="D243" s="30"/>
      <c r="E243" s="31"/>
      <c r="F243" s="33">
        <f t="shared" si="7"/>
        <v>100000</v>
      </c>
      <c r="G243" s="33">
        <f t="shared" si="8"/>
        <v>100000</v>
      </c>
      <c r="H243" s="30">
        <v>100000</v>
      </c>
      <c r="I243" s="30"/>
      <c r="J243" s="30"/>
      <c r="K243" s="30"/>
      <c r="L243" s="30"/>
      <c r="M243" s="30"/>
      <c r="N243" s="30"/>
      <c r="O243" s="30"/>
    </row>
    <row r="244" ht="13.5" spans="1:15">
      <c r="A244" s="30" t="s">
        <v>991</v>
      </c>
      <c r="B244" s="30" t="s">
        <v>989</v>
      </c>
      <c r="C244" s="30" t="s">
        <v>989</v>
      </c>
      <c r="D244" s="30"/>
      <c r="E244" s="31"/>
      <c r="F244" s="33">
        <f t="shared" si="7"/>
        <v>80000</v>
      </c>
      <c r="G244" s="33">
        <f t="shared" si="8"/>
        <v>80000</v>
      </c>
      <c r="H244" s="30">
        <v>80000</v>
      </c>
      <c r="I244" s="30"/>
      <c r="J244" s="30"/>
      <c r="K244" s="30"/>
      <c r="L244" s="30"/>
      <c r="M244" s="30"/>
      <c r="N244" s="30"/>
      <c r="O244" s="30"/>
    </row>
    <row r="245" ht="13.5" spans="1:15">
      <c r="A245" s="30" t="s">
        <v>991</v>
      </c>
      <c r="B245" s="30" t="s">
        <v>852</v>
      </c>
      <c r="C245" s="30" t="s">
        <v>852</v>
      </c>
      <c r="D245" s="30"/>
      <c r="E245" s="31"/>
      <c r="F245" s="33">
        <f t="shared" si="7"/>
        <v>50000</v>
      </c>
      <c r="G245" s="33">
        <f t="shared" si="8"/>
        <v>50000</v>
      </c>
      <c r="H245" s="30">
        <v>50000</v>
      </c>
      <c r="I245" s="30"/>
      <c r="J245" s="30"/>
      <c r="K245" s="30"/>
      <c r="L245" s="30"/>
      <c r="M245" s="30"/>
      <c r="N245" s="30"/>
      <c r="O245" s="30"/>
    </row>
    <row r="246" ht="13.5" spans="1:15">
      <c r="A246" s="30" t="s">
        <v>991</v>
      </c>
      <c r="B246" s="30" t="s">
        <v>1018</v>
      </c>
      <c r="C246" s="30" t="s">
        <v>1018</v>
      </c>
      <c r="D246" s="30"/>
      <c r="E246" s="31"/>
      <c r="F246" s="33">
        <f t="shared" si="7"/>
        <v>15000</v>
      </c>
      <c r="G246" s="33">
        <f t="shared" si="8"/>
        <v>15000</v>
      </c>
      <c r="H246" s="30">
        <v>15000</v>
      </c>
      <c r="I246" s="30"/>
      <c r="J246" s="30"/>
      <c r="K246" s="30"/>
      <c r="L246" s="30"/>
      <c r="M246" s="30"/>
      <c r="N246" s="30"/>
      <c r="O246" s="30"/>
    </row>
    <row r="247" ht="13.5" spans="1:15">
      <c r="A247" s="30" t="s">
        <v>991</v>
      </c>
      <c r="B247" s="30" t="s">
        <v>1019</v>
      </c>
      <c r="C247" s="30" t="s">
        <v>1019</v>
      </c>
      <c r="D247" s="30">
        <v>235</v>
      </c>
      <c r="E247" s="31" t="s">
        <v>1020</v>
      </c>
      <c r="F247" s="33">
        <f t="shared" si="7"/>
        <v>117500</v>
      </c>
      <c r="G247" s="33">
        <f t="shared" si="8"/>
        <v>117500</v>
      </c>
      <c r="H247" s="30">
        <v>117500</v>
      </c>
      <c r="I247" s="30"/>
      <c r="J247" s="30"/>
      <c r="K247" s="30"/>
      <c r="L247" s="30"/>
      <c r="M247" s="30"/>
      <c r="N247" s="30"/>
      <c r="O247" s="30"/>
    </row>
    <row r="248" ht="13.5" spans="1:15">
      <c r="A248" s="30" t="s">
        <v>991</v>
      </c>
      <c r="B248" s="30" t="s">
        <v>864</v>
      </c>
      <c r="C248" s="30" t="s">
        <v>864</v>
      </c>
      <c r="D248" s="30"/>
      <c r="E248" s="31"/>
      <c r="F248" s="33">
        <f t="shared" si="7"/>
        <v>20000</v>
      </c>
      <c r="G248" s="33">
        <f t="shared" si="8"/>
        <v>20000</v>
      </c>
      <c r="H248" s="30">
        <v>20000</v>
      </c>
      <c r="I248" s="30"/>
      <c r="J248" s="30"/>
      <c r="K248" s="30"/>
      <c r="L248" s="30"/>
      <c r="M248" s="30"/>
      <c r="N248" s="30"/>
      <c r="O248" s="30"/>
    </row>
    <row r="249" ht="13.5" spans="1:15">
      <c r="A249" s="30" t="s">
        <v>991</v>
      </c>
      <c r="B249" s="30" t="s">
        <v>1021</v>
      </c>
      <c r="C249" s="31" t="s">
        <v>547</v>
      </c>
      <c r="D249" s="30"/>
      <c r="E249" s="31"/>
      <c r="F249" s="33">
        <f t="shared" si="7"/>
        <v>160000</v>
      </c>
      <c r="G249" s="33">
        <f t="shared" si="8"/>
        <v>160000</v>
      </c>
      <c r="H249" s="30">
        <v>160000</v>
      </c>
      <c r="I249" s="30"/>
      <c r="J249" s="30"/>
      <c r="K249" s="30"/>
      <c r="L249" s="30"/>
      <c r="M249" s="30"/>
      <c r="N249" s="30"/>
      <c r="O249" s="30"/>
    </row>
    <row r="250" ht="13.5" spans="1:15">
      <c r="A250" s="37" t="s">
        <v>1022</v>
      </c>
      <c r="B250" s="37" t="s">
        <v>783</v>
      </c>
      <c r="C250" s="38" t="s">
        <v>783</v>
      </c>
      <c r="D250" s="37">
        <f>15+20</f>
        <v>35</v>
      </c>
      <c r="E250" s="38" t="s">
        <v>784</v>
      </c>
      <c r="F250" s="33">
        <f t="shared" si="7"/>
        <v>159000</v>
      </c>
      <c r="G250" s="33">
        <f t="shared" si="8"/>
        <v>159000</v>
      </c>
      <c r="H250" s="30">
        <v>159000</v>
      </c>
      <c r="I250" s="37"/>
      <c r="J250" s="37"/>
      <c r="K250" s="37"/>
      <c r="L250" s="37"/>
      <c r="M250" s="37"/>
      <c r="N250" s="37"/>
      <c r="O250" s="37"/>
    </row>
    <row r="251" ht="13.5" spans="1:15">
      <c r="A251" s="37" t="s">
        <v>1022</v>
      </c>
      <c r="B251" s="37" t="s">
        <v>785</v>
      </c>
      <c r="C251" s="38" t="s">
        <v>785</v>
      </c>
      <c r="D251" s="37" t="s">
        <v>829</v>
      </c>
      <c r="E251" s="38" t="s">
        <v>784</v>
      </c>
      <c r="F251" s="33">
        <f t="shared" si="7"/>
        <v>25000</v>
      </c>
      <c r="G251" s="33">
        <f t="shared" si="8"/>
        <v>25000</v>
      </c>
      <c r="H251" s="30">
        <v>25000</v>
      </c>
      <c r="I251" s="37"/>
      <c r="J251" s="37"/>
      <c r="K251" s="37"/>
      <c r="L251" s="37"/>
      <c r="M251" s="37"/>
      <c r="N251" s="37"/>
      <c r="O251" s="37"/>
    </row>
    <row r="252" ht="13.5" spans="1:15">
      <c r="A252" s="37" t="s">
        <v>1022</v>
      </c>
      <c r="B252" s="37" t="s">
        <v>994</v>
      </c>
      <c r="C252" s="38" t="s">
        <v>994</v>
      </c>
      <c r="D252" s="37">
        <v>5</v>
      </c>
      <c r="E252" s="38" t="s">
        <v>784</v>
      </c>
      <c r="F252" s="33">
        <f t="shared" si="7"/>
        <v>28000</v>
      </c>
      <c r="G252" s="33">
        <f t="shared" si="8"/>
        <v>28000</v>
      </c>
      <c r="H252" s="30">
        <v>28000</v>
      </c>
      <c r="I252" s="37"/>
      <c r="J252" s="37"/>
      <c r="K252" s="37"/>
      <c r="L252" s="37"/>
      <c r="M252" s="37"/>
      <c r="N252" s="37"/>
      <c r="O252" s="37"/>
    </row>
    <row r="253" ht="13.5" spans="1:15">
      <c r="A253" s="37" t="s">
        <v>1022</v>
      </c>
      <c r="B253" s="37" t="s">
        <v>854</v>
      </c>
      <c r="C253" s="38" t="s">
        <v>854</v>
      </c>
      <c r="D253" s="37">
        <v>200</v>
      </c>
      <c r="E253" s="38" t="s">
        <v>784</v>
      </c>
      <c r="F253" s="33">
        <f t="shared" si="7"/>
        <v>30000</v>
      </c>
      <c r="G253" s="33">
        <f t="shared" si="8"/>
        <v>30000</v>
      </c>
      <c r="H253" s="30">
        <v>30000</v>
      </c>
      <c r="I253" s="37"/>
      <c r="J253" s="37"/>
      <c r="K253" s="37"/>
      <c r="L253" s="37"/>
      <c r="M253" s="37"/>
      <c r="N253" s="37"/>
      <c r="O253" s="37"/>
    </row>
    <row r="254" ht="13.5" spans="1:15">
      <c r="A254" s="37" t="s">
        <v>1022</v>
      </c>
      <c r="B254" s="37" t="s">
        <v>1023</v>
      </c>
      <c r="C254" s="38" t="s">
        <v>1023</v>
      </c>
      <c r="D254" s="37">
        <v>10</v>
      </c>
      <c r="E254" s="38" t="s">
        <v>784</v>
      </c>
      <c r="F254" s="33">
        <f t="shared" si="7"/>
        <v>5000</v>
      </c>
      <c r="G254" s="33">
        <f t="shared" si="8"/>
        <v>5000</v>
      </c>
      <c r="H254" s="30">
        <v>5000</v>
      </c>
      <c r="I254" s="37"/>
      <c r="J254" s="37"/>
      <c r="K254" s="37"/>
      <c r="L254" s="37"/>
      <c r="M254" s="37"/>
      <c r="N254" s="37"/>
      <c r="O254" s="37"/>
    </row>
    <row r="255" ht="13.5" spans="1:15">
      <c r="A255" s="37" t="s">
        <v>1022</v>
      </c>
      <c r="B255" s="37" t="s">
        <v>981</v>
      </c>
      <c r="C255" s="38" t="s">
        <v>981</v>
      </c>
      <c r="D255" s="37">
        <v>200</v>
      </c>
      <c r="E255" s="38" t="s">
        <v>794</v>
      </c>
      <c r="F255" s="33">
        <f t="shared" si="7"/>
        <v>40000</v>
      </c>
      <c r="G255" s="33">
        <f t="shared" si="8"/>
        <v>40000</v>
      </c>
      <c r="H255" s="30">
        <v>40000</v>
      </c>
      <c r="I255" s="37"/>
      <c r="J255" s="37"/>
      <c r="K255" s="37"/>
      <c r="L255" s="37"/>
      <c r="M255" s="37"/>
      <c r="N255" s="37"/>
      <c r="O255" s="37"/>
    </row>
    <row r="256" ht="13.5" spans="1:15">
      <c r="A256" s="37" t="s">
        <v>1022</v>
      </c>
      <c r="B256" s="37" t="s">
        <v>822</v>
      </c>
      <c r="C256" s="38" t="s">
        <v>822</v>
      </c>
      <c r="D256" s="37">
        <v>50</v>
      </c>
      <c r="E256" s="38" t="s">
        <v>824</v>
      </c>
      <c r="F256" s="33">
        <f t="shared" si="7"/>
        <v>6000</v>
      </c>
      <c r="G256" s="33">
        <f t="shared" si="8"/>
        <v>6000</v>
      </c>
      <c r="H256" s="30">
        <v>6000</v>
      </c>
      <c r="I256" s="37"/>
      <c r="J256" s="37"/>
      <c r="K256" s="37"/>
      <c r="L256" s="37"/>
      <c r="M256" s="37"/>
      <c r="N256" s="37"/>
      <c r="O256" s="37"/>
    </row>
    <row r="257" ht="13.5" spans="1:15">
      <c r="A257" s="37" t="s">
        <v>1022</v>
      </c>
      <c r="B257" s="37" t="s">
        <v>825</v>
      </c>
      <c r="C257" s="38" t="s">
        <v>825</v>
      </c>
      <c r="D257" s="37">
        <v>200</v>
      </c>
      <c r="E257" s="38" t="s">
        <v>824</v>
      </c>
      <c r="F257" s="33">
        <f t="shared" si="7"/>
        <v>6000</v>
      </c>
      <c r="G257" s="33">
        <f t="shared" si="8"/>
        <v>6000</v>
      </c>
      <c r="H257" s="30">
        <v>6000</v>
      </c>
      <c r="I257" s="37"/>
      <c r="J257" s="37"/>
      <c r="K257" s="37"/>
      <c r="L257" s="37"/>
      <c r="M257" s="37"/>
      <c r="N257" s="37"/>
      <c r="O257" s="37"/>
    </row>
    <row r="258" ht="13.5" spans="1:15">
      <c r="A258" s="37" t="s">
        <v>1022</v>
      </c>
      <c r="B258" s="37" t="s">
        <v>1024</v>
      </c>
      <c r="C258" s="38" t="s">
        <v>1024</v>
      </c>
      <c r="D258" s="37">
        <v>260</v>
      </c>
      <c r="E258" s="38" t="s">
        <v>1025</v>
      </c>
      <c r="F258" s="33">
        <f t="shared" si="7"/>
        <v>7800</v>
      </c>
      <c r="G258" s="33">
        <f t="shared" si="8"/>
        <v>7800</v>
      </c>
      <c r="H258" s="30">
        <v>7800</v>
      </c>
      <c r="I258" s="37"/>
      <c r="J258" s="37"/>
      <c r="K258" s="37"/>
      <c r="L258" s="37"/>
      <c r="M258" s="37"/>
      <c r="N258" s="37"/>
      <c r="O258" s="37"/>
    </row>
    <row r="259" ht="22.5" spans="1:15">
      <c r="A259" s="37" t="s">
        <v>1022</v>
      </c>
      <c r="B259" s="37" t="s">
        <v>1026</v>
      </c>
      <c r="C259" s="38" t="s">
        <v>1026</v>
      </c>
      <c r="D259" s="37">
        <v>1</v>
      </c>
      <c r="E259" s="38" t="s">
        <v>784</v>
      </c>
      <c r="F259" s="33">
        <f t="shared" si="7"/>
        <v>17000</v>
      </c>
      <c r="G259" s="33">
        <f t="shared" si="8"/>
        <v>17000</v>
      </c>
      <c r="H259" s="30">
        <v>17000</v>
      </c>
      <c r="I259" s="37"/>
      <c r="J259" s="37"/>
      <c r="K259" s="37"/>
      <c r="L259" s="37"/>
      <c r="M259" s="37"/>
      <c r="N259" s="37"/>
      <c r="O259" s="37"/>
    </row>
    <row r="260" ht="13.5" spans="1:15">
      <c r="A260" s="37" t="s">
        <v>1022</v>
      </c>
      <c r="B260" s="37" t="s">
        <v>1027</v>
      </c>
      <c r="C260" s="38" t="s">
        <v>1027</v>
      </c>
      <c r="D260" s="37">
        <v>15</v>
      </c>
      <c r="E260" s="38" t="s">
        <v>810</v>
      </c>
      <c r="F260" s="33">
        <f t="shared" si="7"/>
        <v>4500</v>
      </c>
      <c r="G260" s="33">
        <f t="shared" si="8"/>
        <v>4500</v>
      </c>
      <c r="H260" s="30">
        <v>4500</v>
      </c>
      <c r="I260" s="37"/>
      <c r="J260" s="37"/>
      <c r="K260" s="37"/>
      <c r="L260" s="37"/>
      <c r="M260" s="37"/>
      <c r="N260" s="37"/>
      <c r="O260" s="37"/>
    </row>
    <row r="261" ht="13.5" spans="1:15">
      <c r="A261" s="37" t="s">
        <v>1022</v>
      </c>
      <c r="B261" s="37" t="s">
        <v>867</v>
      </c>
      <c r="C261" s="38" t="s">
        <v>867</v>
      </c>
      <c r="D261" s="37">
        <v>2</v>
      </c>
      <c r="E261" s="38" t="s">
        <v>827</v>
      </c>
      <c r="F261" s="33">
        <f t="shared" si="7"/>
        <v>1500</v>
      </c>
      <c r="G261" s="33">
        <f t="shared" si="8"/>
        <v>1500</v>
      </c>
      <c r="H261" s="30">
        <v>1500</v>
      </c>
      <c r="I261" s="37"/>
      <c r="J261" s="37"/>
      <c r="K261" s="37"/>
      <c r="L261" s="37"/>
      <c r="M261" s="37"/>
      <c r="N261" s="37"/>
      <c r="O261" s="37"/>
    </row>
    <row r="262" ht="13.5" spans="1:15">
      <c r="A262" s="37" t="s">
        <v>1022</v>
      </c>
      <c r="B262" s="37" t="s">
        <v>1028</v>
      </c>
      <c r="C262" s="38" t="s">
        <v>1028</v>
      </c>
      <c r="D262" s="37">
        <v>10</v>
      </c>
      <c r="E262" s="38" t="s">
        <v>827</v>
      </c>
      <c r="F262" s="33">
        <f t="shared" si="7"/>
        <v>10000</v>
      </c>
      <c r="G262" s="33">
        <f t="shared" si="8"/>
        <v>10000</v>
      </c>
      <c r="H262" s="30">
        <v>10000</v>
      </c>
      <c r="I262" s="37"/>
      <c r="J262" s="37"/>
      <c r="K262" s="37"/>
      <c r="L262" s="37"/>
      <c r="M262" s="37"/>
      <c r="N262" s="37"/>
      <c r="O262" s="37"/>
    </row>
    <row r="263" ht="13.5" spans="1:15">
      <c r="A263" s="37" t="s">
        <v>1022</v>
      </c>
      <c r="B263" s="37" t="s">
        <v>1029</v>
      </c>
      <c r="C263" s="38" t="s">
        <v>1030</v>
      </c>
      <c r="D263" s="37">
        <v>1</v>
      </c>
      <c r="E263" s="38" t="s">
        <v>799</v>
      </c>
      <c r="F263" s="33">
        <f t="shared" si="7"/>
        <v>120000</v>
      </c>
      <c r="G263" s="33">
        <f t="shared" si="8"/>
        <v>120000</v>
      </c>
      <c r="H263" s="30">
        <v>120000</v>
      </c>
      <c r="I263" s="37"/>
      <c r="J263" s="37"/>
      <c r="K263" s="37"/>
      <c r="L263" s="37"/>
      <c r="M263" s="37"/>
      <c r="N263" s="37"/>
      <c r="O263" s="37"/>
    </row>
    <row r="264" ht="13.5" spans="1:15">
      <c r="A264" s="37" t="s">
        <v>1022</v>
      </c>
      <c r="B264" s="37" t="s">
        <v>1005</v>
      </c>
      <c r="C264" s="38" t="s">
        <v>1005</v>
      </c>
      <c r="D264" s="37" t="s">
        <v>802</v>
      </c>
      <c r="E264" s="38" t="s">
        <v>799</v>
      </c>
      <c r="F264" s="33">
        <f t="shared" si="7"/>
        <v>50000</v>
      </c>
      <c r="G264" s="33">
        <f t="shared" si="8"/>
        <v>50000</v>
      </c>
      <c r="H264" s="30">
        <v>50000</v>
      </c>
      <c r="I264" s="37"/>
      <c r="J264" s="37"/>
      <c r="K264" s="37"/>
      <c r="L264" s="37"/>
      <c r="M264" s="37"/>
      <c r="N264" s="37"/>
      <c r="O264" s="37"/>
    </row>
    <row r="265" ht="13.5" spans="1:15">
      <c r="A265" s="37" t="s">
        <v>1022</v>
      </c>
      <c r="B265" s="37" t="s">
        <v>1006</v>
      </c>
      <c r="C265" s="38" t="s">
        <v>1006</v>
      </c>
      <c r="D265" s="37" t="s">
        <v>802</v>
      </c>
      <c r="E265" s="38" t="s">
        <v>799</v>
      </c>
      <c r="F265" s="33">
        <f t="shared" si="7"/>
        <v>30000</v>
      </c>
      <c r="G265" s="33">
        <f t="shared" si="8"/>
        <v>30000</v>
      </c>
      <c r="H265" s="30">
        <v>30000</v>
      </c>
      <c r="I265" s="37"/>
      <c r="J265" s="37"/>
      <c r="K265" s="37"/>
      <c r="L265" s="37"/>
      <c r="M265" s="37"/>
      <c r="N265" s="37"/>
      <c r="O265" s="37"/>
    </row>
    <row r="266" ht="13.5" spans="1:15">
      <c r="A266" s="37" t="s">
        <v>1022</v>
      </c>
      <c r="B266" s="37" t="s">
        <v>848</v>
      </c>
      <c r="C266" s="38" t="s">
        <v>848</v>
      </c>
      <c r="D266" s="37" t="s">
        <v>802</v>
      </c>
      <c r="E266" s="38" t="s">
        <v>799</v>
      </c>
      <c r="F266" s="33">
        <f t="shared" ref="F266:F329" si="9">G266+J266+K266+L266+M266+N266+O266</f>
        <v>60000</v>
      </c>
      <c r="G266" s="33">
        <f t="shared" ref="G266:G329" si="10">H266+I266</f>
        <v>60000</v>
      </c>
      <c r="H266" s="30">
        <v>60000</v>
      </c>
      <c r="I266" s="37"/>
      <c r="J266" s="37"/>
      <c r="K266" s="37"/>
      <c r="L266" s="37"/>
      <c r="M266" s="37"/>
      <c r="N266" s="37"/>
      <c r="O266" s="37"/>
    </row>
    <row r="267" ht="13.5" spans="1:15">
      <c r="A267" s="30" t="s">
        <v>1031</v>
      </c>
      <c r="B267" s="30" t="s">
        <v>783</v>
      </c>
      <c r="C267" s="31" t="s">
        <v>783</v>
      </c>
      <c r="D267" s="30" t="s">
        <v>1032</v>
      </c>
      <c r="E267" s="31" t="s">
        <v>784</v>
      </c>
      <c r="F267" s="33">
        <f t="shared" si="9"/>
        <v>100000</v>
      </c>
      <c r="G267" s="33">
        <f t="shared" si="10"/>
        <v>100000</v>
      </c>
      <c r="H267" s="30">
        <v>100000</v>
      </c>
      <c r="I267" s="30"/>
      <c r="J267" s="30"/>
      <c r="K267" s="30"/>
      <c r="L267" s="30"/>
      <c r="M267" s="30"/>
      <c r="N267" s="30"/>
      <c r="O267" s="30"/>
    </row>
    <row r="268" ht="13.5" spans="1:15">
      <c r="A268" s="30" t="s">
        <v>1031</v>
      </c>
      <c r="B268" s="30" t="s">
        <v>785</v>
      </c>
      <c r="C268" s="31" t="s">
        <v>785</v>
      </c>
      <c r="D268" s="30" t="s">
        <v>829</v>
      </c>
      <c r="E268" s="31" t="s">
        <v>784</v>
      </c>
      <c r="F268" s="33">
        <f t="shared" si="9"/>
        <v>25000</v>
      </c>
      <c r="G268" s="33">
        <f t="shared" si="10"/>
        <v>25000</v>
      </c>
      <c r="H268" s="30">
        <v>25000</v>
      </c>
      <c r="I268" s="30"/>
      <c r="J268" s="30"/>
      <c r="K268" s="30"/>
      <c r="L268" s="30"/>
      <c r="M268" s="30"/>
      <c r="N268" s="30"/>
      <c r="O268" s="30"/>
    </row>
    <row r="269" ht="13.5" spans="1:15">
      <c r="A269" s="30" t="s">
        <v>1031</v>
      </c>
      <c r="B269" s="30" t="s">
        <v>985</v>
      </c>
      <c r="C269" s="31" t="s">
        <v>985</v>
      </c>
      <c r="D269" s="30" t="s">
        <v>1033</v>
      </c>
      <c r="E269" s="31" t="s">
        <v>784</v>
      </c>
      <c r="F269" s="33">
        <f t="shared" si="9"/>
        <v>1200</v>
      </c>
      <c r="G269" s="33">
        <f t="shared" si="10"/>
        <v>1200</v>
      </c>
      <c r="H269" s="30">
        <v>1200</v>
      </c>
      <c r="I269" s="30"/>
      <c r="J269" s="30"/>
      <c r="K269" s="30"/>
      <c r="L269" s="30"/>
      <c r="M269" s="30"/>
      <c r="N269" s="30"/>
      <c r="O269" s="30"/>
    </row>
    <row r="270" ht="13.5" spans="1:15">
      <c r="A270" s="30" t="s">
        <v>1031</v>
      </c>
      <c r="B270" s="30" t="s">
        <v>854</v>
      </c>
      <c r="C270" s="31" t="s">
        <v>854</v>
      </c>
      <c r="D270" s="30" t="s">
        <v>1012</v>
      </c>
      <c r="E270" s="31" t="s">
        <v>784</v>
      </c>
      <c r="F270" s="33">
        <f t="shared" si="9"/>
        <v>90000</v>
      </c>
      <c r="G270" s="33">
        <f t="shared" si="10"/>
        <v>90000</v>
      </c>
      <c r="H270" s="30">
        <v>90000</v>
      </c>
      <c r="I270" s="30"/>
      <c r="J270" s="30"/>
      <c r="K270" s="30"/>
      <c r="L270" s="30"/>
      <c r="M270" s="30"/>
      <c r="N270" s="30"/>
      <c r="O270" s="30"/>
    </row>
    <row r="271" ht="13.5" spans="1:15">
      <c r="A271" s="30" t="s">
        <v>1031</v>
      </c>
      <c r="B271" s="30" t="s">
        <v>820</v>
      </c>
      <c r="C271" s="31" t="s">
        <v>820</v>
      </c>
      <c r="D271" s="30" t="s">
        <v>823</v>
      </c>
      <c r="E271" s="31" t="s">
        <v>784</v>
      </c>
      <c r="F271" s="33">
        <f t="shared" si="9"/>
        <v>12000</v>
      </c>
      <c r="G271" s="33">
        <f t="shared" si="10"/>
        <v>12000</v>
      </c>
      <c r="H271" s="30">
        <v>12000</v>
      </c>
      <c r="I271" s="30"/>
      <c r="J271" s="30"/>
      <c r="K271" s="30"/>
      <c r="L271" s="30"/>
      <c r="M271" s="30"/>
      <c r="N271" s="30"/>
      <c r="O271" s="30"/>
    </row>
    <row r="272" ht="13.5" spans="1:15">
      <c r="A272" s="30" t="s">
        <v>1031</v>
      </c>
      <c r="B272" s="30" t="s">
        <v>1034</v>
      </c>
      <c r="C272" s="31" t="s">
        <v>1034</v>
      </c>
      <c r="D272" s="30" t="s">
        <v>829</v>
      </c>
      <c r="E272" s="31" t="s">
        <v>784</v>
      </c>
      <c r="F272" s="33">
        <f t="shared" si="9"/>
        <v>9000</v>
      </c>
      <c r="G272" s="33">
        <f t="shared" si="10"/>
        <v>9000</v>
      </c>
      <c r="H272" s="30">
        <v>9000</v>
      </c>
      <c r="I272" s="30"/>
      <c r="J272" s="30"/>
      <c r="K272" s="30"/>
      <c r="L272" s="30"/>
      <c r="M272" s="30"/>
      <c r="N272" s="30"/>
      <c r="O272" s="30"/>
    </row>
    <row r="273" ht="13.5" spans="1:15">
      <c r="A273" s="30" t="s">
        <v>1031</v>
      </c>
      <c r="B273" s="30" t="s">
        <v>821</v>
      </c>
      <c r="C273" s="31" t="s">
        <v>821</v>
      </c>
      <c r="D273" s="30">
        <v>1</v>
      </c>
      <c r="E273" s="31" t="s">
        <v>784</v>
      </c>
      <c r="F273" s="33">
        <f t="shared" si="9"/>
        <v>2000</v>
      </c>
      <c r="G273" s="33">
        <f t="shared" si="10"/>
        <v>2000</v>
      </c>
      <c r="H273" s="30">
        <v>2000</v>
      </c>
      <c r="I273" s="30"/>
      <c r="J273" s="30"/>
      <c r="K273" s="30"/>
      <c r="L273" s="30"/>
      <c r="M273" s="30"/>
      <c r="N273" s="30"/>
      <c r="O273" s="30"/>
    </row>
    <row r="274" ht="13.5" spans="1:15">
      <c r="A274" s="30" t="s">
        <v>1031</v>
      </c>
      <c r="B274" s="30" t="s">
        <v>1023</v>
      </c>
      <c r="C274" s="31" t="s">
        <v>1023</v>
      </c>
      <c r="D274" s="30" t="s">
        <v>874</v>
      </c>
      <c r="E274" s="31" t="s">
        <v>784</v>
      </c>
      <c r="F274" s="33">
        <f t="shared" si="9"/>
        <v>80000</v>
      </c>
      <c r="G274" s="33">
        <f t="shared" si="10"/>
        <v>80000</v>
      </c>
      <c r="H274" s="30">
        <v>80000</v>
      </c>
      <c r="I274" s="30"/>
      <c r="J274" s="30"/>
      <c r="K274" s="30"/>
      <c r="L274" s="30"/>
      <c r="M274" s="30"/>
      <c r="N274" s="30"/>
      <c r="O274" s="30"/>
    </row>
    <row r="275" ht="13.5" spans="1:15">
      <c r="A275" s="30" t="s">
        <v>1031</v>
      </c>
      <c r="B275" s="30" t="s">
        <v>811</v>
      </c>
      <c r="C275" s="31" t="s">
        <v>811</v>
      </c>
      <c r="D275" s="30" t="s">
        <v>819</v>
      </c>
      <c r="E275" s="31" t="s">
        <v>784</v>
      </c>
      <c r="F275" s="33">
        <f t="shared" si="9"/>
        <v>10000</v>
      </c>
      <c r="G275" s="33">
        <f t="shared" si="10"/>
        <v>10000</v>
      </c>
      <c r="H275" s="30">
        <v>10000</v>
      </c>
      <c r="I275" s="30"/>
      <c r="J275" s="30"/>
      <c r="K275" s="30"/>
      <c r="L275" s="30"/>
      <c r="M275" s="30"/>
      <c r="N275" s="30"/>
      <c r="O275" s="30"/>
    </row>
    <row r="276" ht="13.5" spans="1:15">
      <c r="A276" s="30" t="s">
        <v>1031</v>
      </c>
      <c r="B276" s="30" t="s">
        <v>994</v>
      </c>
      <c r="C276" s="31" t="s">
        <v>994</v>
      </c>
      <c r="D276" s="30" t="s">
        <v>823</v>
      </c>
      <c r="E276" s="31" t="s">
        <v>784</v>
      </c>
      <c r="F276" s="33">
        <f t="shared" si="9"/>
        <v>50000</v>
      </c>
      <c r="G276" s="33">
        <f t="shared" si="10"/>
        <v>50000</v>
      </c>
      <c r="H276" s="30">
        <v>50000</v>
      </c>
      <c r="I276" s="30"/>
      <c r="J276" s="30"/>
      <c r="K276" s="30"/>
      <c r="L276" s="30"/>
      <c r="M276" s="30"/>
      <c r="N276" s="30"/>
      <c r="O276" s="30"/>
    </row>
    <row r="277" ht="13.5" spans="1:15">
      <c r="A277" s="30" t="s">
        <v>1031</v>
      </c>
      <c r="B277" s="30" t="s">
        <v>1035</v>
      </c>
      <c r="C277" s="31" t="s">
        <v>1036</v>
      </c>
      <c r="D277" s="30" t="s">
        <v>802</v>
      </c>
      <c r="E277" s="31" t="s">
        <v>810</v>
      </c>
      <c r="F277" s="33">
        <f t="shared" si="9"/>
        <v>6000</v>
      </c>
      <c r="G277" s="33">
        <f t="shared" si="10"/>
        <v>6000</v>
      </c>
      <c r="H277" s="30">
        <v>6000</v>
      </c>
      <c r="I277" s="30"/>
      <c r="J277" s="30"/>
      <c r="K277" s="30"/>
      <c r="L277" s="30"/>
      <c r="M277" s="30"/>
      <c r="N277" s="30"/>
      <c r="O277" s="30"/>
    </row>
    <row r="278" ht="13.5" spans="1:15">
      <c r="A278" s="30" t="s">
        <v>1031</v>
      </c>
      <c r="B278" s="30" t="s">
        <v>1027</v>
      </c>
      <c r="C278" s="31" t="s">
        <v>1027</v>
      </c>
      <c r="D278" s="30">
        <v>20</v>
      </c>
      <c r="E278" s="31" t="s">
        <v>810</v>
      </c>
      <c r="F278" s="33">
        <f t="shared" si="9"/>
        <v>6000</v>
      </c>
      <c r="G278" s="33">
        <f t="shared" si="10"/>
        <v>6000</v>
      </c>
      <c r="H278" s="30">
        <v>6000</v>
      </c>
      <c r="I278" s="30"/>
      <c r="J278" s="30"/>
      <c r="K278" s="30"/>
      <c r="L278" s="30"/>
      <c r="M278" s="30"/>
      <c r="N278" s="30"/>
      <c r="O278" s="30"/>
    </row>
    <row r="279" ht="13.5" spans="1:15">
      <c r="A279" s="30" t="s">
        <v>1031</v>
      </c>
      <c r="B279" s="30" t="s">
        <v>998</v>
      </c>
      <c r="C279" s="31" t="s">
        <v>998</v>
      </c>
      <c r="D279" s="30" t="s">
        <v>874</v>
      </c>
      <c r="E279" s="31" t="s">
        <v>810</v>
      </c>
      <c r="F279" s="33">
        <f t="shared" si="9"/>
        <v>20000</v>
      </c>
      <c r="G279" s="33">
        <f t="shared" si="10"/>
        <v>20000</v>
      </c>
      <c r="H279" s="30">
        <v>20000</v>
      </c>
      <c r="I279" s="30"/>
      <c r="J279" s="30"/>
      <c r="K279" s="30"/>
      <c r="L279" s="30"/>
      <c r="M279" s="30"/>
      <c r="N279" s="30"/>
      <c r="O279" s="30"/>
    </row>
    <row r="280" ht="13.5" spans="1:15">
      <c r="A280" s="30" t="s">
        <v>1031</v>
      </c>
      <c r="B280" s="30" t="s">
        <v>1037</v>
      </c>
      <c r="C280" s="31" t="s">
        <v>1037</v>
      </c>
      <c r="D280" s="30">
        <v>2</v>
      </c>
      <c r="E280" s="31" t="s">
        <v>790</v>
      </c>
      <c r="F280" s="33">
        <f t="shared" si="9"/>
        <v>4000</v>
      </c>
      <c r="G280" s="33">
        <f t="shared" si="10"/>
        <v>4000</v>
      </c>
      <c r="H280" s="30">
        <v>4000</v>
      </c>
      <c r="I280" s="30"/>
      <c r="J280" s="30"/>
      <c r="K280" s="30"/>
      <c r="L280" s="30"/>
      <c r="M280" s="30"/>
      <c r="N280" s="30"/>
      <c r="O280" s="30"/>
    </row>
    <row r="281" ht="13.5" spans="1:15">
      <c r="A281" s="30" t="s">
        <v>1031</v>
      </c>
      <c r="B281" s="30" t="s">
        <v>867</v>
      </c>
      <c r="C281" s="31" t="s">
        <v>867</v>
      </c>
      <c r="D281" s="30" t="s">
        <v>996</v>
      </c>
      <c r="E281" s="31" t="s">
        <v>827</v>
      </c>
      <c r="F281" s="33">
        <f t="shared" si="9"/>
        <v>12000</v>
      </c>
      <c r="G281" s="33">
        <f t="shared" si="10"/>
        <v>12000</v>
      </c>
      <c r="H281" s="30">
        <v>12000</v>
      </c>
      <c r="I281" s="30"/>
      <c r="J281" s="30"/>
      <c r="K281" s="30"/>
      <c r="L281" s="30"/>
      <c r="M281" s="30"/>
      <c r="N281" s="30"/>
      <c r="O281" s="30"/>
    </row>
    <row r="282" ht="13.5" spans="1:15">
      <c r="A282" s="30" t="s">
        <v>1031</v>
      </c>
      <c r="B282" s="30" t="s">
        <v>868</v>
      </c>
      <c r="C282" s="31" t="s">
        <v>868</v>
      </c>
      <c r="D282" s="30">
        <v>2</v>
      </c>
      <c r="E282" s="31" t="s">
        <v>827</v>
      </c>
      <c r="F282" s="33">
        <f t="shared" si="9"/>
        <v>2400</v>
      </c>
      <c r="G282" s="33">
        <f t="shared" si="10"/>
        <v>2400</v>
      </c>
      <c r="H282" s="30">
        <v>2400</v>
      </c>
      <c r="I282" s="30"/>
      <c r="J282" s="30"/>
      <c r="K282" s="30"/>
      <c r="L282" s="30"/>
      <c r="M282" s="30"/>
      <c r="N282" s="30"/>
      <c r="O282" s="30"/>
    </row>
    <row r="283" ht="13.5" spans="1:15">
      <c r="A283" s="30" t="s">
        <v>1031</v>
      </c>
      <c r="B283" s="30" t="s">
        <v>981</v>
      </c>
      <c r="C283" s="31" t="s">
        <v>981</v>
      </c>
      <c r="D283" s="30" t="s">
        <v>1000</v>
      </c>
      <c r="E283" s="31" t="s">
        <v>1038</v>
      </c>
      <c r="F283" s="33">
        <f t="shared" si="9"/>
        <v>40000</v>
      </c>
      <c r="G283" s="33">
        <f t="shared" si="10"/>
        <v>40000</v>
      </c>
      <c r="H283" s="30">
        <v>40000</v>
      </c>
      <c r="I283" s="30"/>
      <c r="J283" s="30"/>
      <c r="K283" s="30"/>
      <c r="L283" s="30"/>
      <c r="M283" s="30"/>
      <c r="N283" s="30"/>
      <c r="O283" s="30"/>
    </row>
    <row r="284" ht="13.5" spans="1:15">
      <c r="A284" s="30" t="s">
        <v>1031</v>
      </c>
      <c r="B284" s="30" t="s">
        <v>822</v>
      </c>
      <c r="C284" s="31" t="s">
        <v>822</v>
      </c>
      <c r="D284" s="30" t="s">
        <v>857</v>
      </c>
      <c r="E284" s="31" t="s">
        <v>824</v>
      </c>
      <c r="F284" s="33">
        <f t="shared" si="9"/>
        <v>9600</v>
      </c>
      <c r="G284" s="33">
        <f t="shared" si="10"/>
        <v>9600</v>
      </c>
      <c r="H284" s="30">
        <v>9600</v>
      </c>
      <c r="I284" s="30"/>
      <c r="J284" s="30"/>
      <c r="K284" s="30"/>
      <c r="L284" s="30"/>
      <c r="M284" s="30"/>
      <c r="N284" s="30"/>
      <c r="O284" s="30"/>
    </row>
    <row r="285" ht="13.5" spans="1:15">
      <c r="A285" s="30" t="s">
        <v>1031</v>
      </c>
      <c r="B285" s="30" t="s">
        <v>825</v>
      </c>
      <c r="C285" s="31" t="s">
        <v>825</v>
      </c>
      <c r="D285" s="30" t="s">
        <v>1003</v>
      </c>
      <c r="E285" s="31" t="s">
        <v>824</v>
      </c>
      <c r="F285" s="33">
        <f t="shared" si="9"/>
        <v>9000</v>
      </c>
      <c r="G285" s="33">
        <f t="shared" si="10"/>
        <v>9000</v>
      </c>
      <c r="H285" s="30">
        <v>9000</v>
      </c>
      <c r="I285" s="30"/>
      <c r="J285" s="30"/>
      <c r="K285" s="30"/>
      <c r="L285" s="30"/>
      <c r="M285" s="30"/>
      <c r="N285" s="30"/>
      <c r="O285" s="30"/>
    </row>
    <row r="286" ht="13.5" spans="1:15">
      <c r="A286" s="30" t="s">
        <v>1031</v>
      </c>
      <c r="B286" s="30" t="s">
        <v>1029</v>
      </c>
      <c r="C286" s="31" t="s">
        <v>1030</v>
      </c>
      <c r="D286" s="30">
        <v>1</v>
      </c>
      <c r="E286" s="31" t="s">
        <v>799</v>
      </c>
      <c r="F286" s="33">
        <f t="shared" si="9"/>
        <v>140000</v>
      </c>
      <c r="G286" s="33">
        <f t="shared" si="10"/>
        <v>140000</v>
      </c>
      <c r="H286" s="30">
        <v>140000</v>
      </c>
      <c r="I286" s="30"/>
      <c r="J286" s="30"/>
      <c r="K286" s="30"/>
      <c r="L286" s="30"/>
      <c r="M286" s="30"/>
      <c r="N286" s="30"/>
      <c r="O286" s="30"/>
    </row>
    <row r="287" ht="13.5" spans="1:15">
      <c r="A287" s="30" t="s">
        <v>1039</v>
      </c>
      <c r="B287" s="30" t="s">
        <v>1021</v>
      </c>
      <c r="C287" s="31" t="s">
        <v>795</v>
      </c>
      <c r="D287" s="30" t="s">
        <v>1040</v>
      </c>
      <c r="E287" s="31"/>
      <c r="F287" s="33">
        <f t="shared" si="9"/>
        <v>50000</v>
      </c>
      <c r="G287" s="33">
        <f t="shared" si="10"/>
        <v>50000</v>
      </c>
      <c r="H287" s="30">
        <v>50000</v>
      </c>
      <c r="I287" s="30"/>
      <c r="J287" s="30"/>
      <c r="K287" s="30"/>
      <c r="L287" s="30"/>
      <c r="M287" s="30"/>
      <c r="N287" s="30"/>
      <c r="O287" s="30"/>
    </row>
    <row r="288" ht="13.5" spans="1:15">
      <c r="A288" s="30" t="s">
        <v>1039</v>
      </c>
      <c r="B288" s="30" t="s">
        <v>1021</v>
      </c>
      <c r="C288" s="31" t="s">
        <v>797</v>
      </c>
      <c r="D288" s="30" t="s">
        <v>1041</v>
      </c>
      <c r="E288" s="31"/>
      <c r="F288" s="33">
        <f t="shared" si="9"/>
        <v>50000</v>
      </c>
      <c r="G288" s="33">
        <f t="shared" si="10"/>
        <v>50000</v>
      </c>
      <c r="H288" s="30">
        <v>50000</v>
      </c>
      <c r="I288" s="30"/>
      <c r="J288" s="30"/>
      <c r="K288" s="30"/>
      <c r="L288" s="30"/>
      <c r="M288" s="30"/>
      <c r="N288" s="30"/>
      <c r="O288" s="30"/>
    </row>
    <row r="289" ht="13.5" spans="1:15">
      <c r="A289" s="30" t="s">
        <v>1039</v>
      </c>
      <c r="B289" s="30" t="s">
        <v>1021</v>
      </c>
      <c r="C289" s="31" t="s">
        <v>1042</v>
      </c>
      <c r="D289" s="30" t="s">
        <v>1043</v>
      </c>
      <c r="E289" s="31"/>
      <c r="F289" s="33">
        <f t="shared" si="9"/>
        <v>20000</v>
      </c>
      <c r="G289" s="33">
        <f t="shared" si="10"/>
        <v>20000</v>
      </c>
      <c r="H289" s="30">
        <v>20000</v>
      </c>
      <c r="I289" s="30"/>
      <c r="J289" s="30"/>
      <c r="K289" s="30"/>
      <c r="L289" s="30"/>
      <c r="M289" s="30"/>
      <c r="N289" s="30"/>
      <c r="O289" s="30"/>
    </row>
    <row r="290" ht="13.5" spans="1:15">
      <c r="A290" s="30" t="s">
        <v>1039</v>
      </c>
      <c r="B290" s="30" t="s">
        <v>1021</v>
      </c>
      <c r="C290" s="31" t="s">
        <v>1044</v>
      </c>
      <c r="D290" s="30" t="s">
        <v>1045</v>
      </c>
      <c r="E290" s="31"/>
      <c r="F290" s="33">
        <f t="shared" si="9"/>
        <v>35000</v>
      </c>
      <c r="G290" s="33">
        <f t="shared" si="10"/>
        <v>35000</v>
      </c>
      <c r="H290" s="30">
        <v>35000</v>
      </c>
      <c r="I290" s="30"/>
      <c r="J290" s="30"/>
      <c r="K290" s="30"/>
      <c r="L290" s="30"/>
      <c r="M290" s="30"/>
      <c r="N290" s="30"/>
      <c r="O290" s="30"/>
    </row>
    <row r="291" ht="13.5" spans="1:15">
      <c r="A291" s="30" t="s">
        <v>1039</v>
      </c>
      <c r="B291" s="30" t="s">
        <v>1021</v>
      </c>
      <c r="C291" s="31" t="s">
        <v>1046</v>
      </c>
      <c r="D291" s="30" t="s">
        <v>1047</v>
      </c>
      <c r="E291" s="31"/>
      <c r="F291" s="33">
        <f t="shared" si="9"/>
        <v>24000</v>
      </c>
      <c r="G291" s="33">
        <f t="shared" si="10"/>
        <v>24000</v>
      </c>
      <c r="H291" s="30">
        <v>24000</v>
      </c>
      <c r="I291" s="30"/>
      <c r="J291" s="30"/>
      <c r="K291" s="30"/>
      <c r="L291" s="30"/>
      <c r="M291" s="30"/>
      <c r="N291" s="30"/>
      <c r="O291" s="30"/>
    </row>
    <row r="292" ht="13.5" spans="1:15">
      <c r="A292" s="30" t="s">
        <v>1039</v>
      </c>
      <c r="B292" s="30" t="s">
        <v>1021</v>
      </c>
      <c r="C292" s="31" t="s">
        <v>1048</v>
      </c>
      <c r="D292" s="30" t="s">
        <v>1049</v>
      </c>
      <c r="E292" s="31"/>
      <c r="F292" s="33">
        <f t="shared" si="9"/>
        <v>240000</v>
      </c>
      <c r="G292" s="33">
        <f t="shared" si="10"/>
        <v>240000</v>
      </c>
      <c r="H292" s="30">
        <v>240000</v>
      </c>
      <c r="I292" s="30"/>
      <c r="J292" s="30"/>
      <c r="K292" s="30"/>
      <c r="L292" s="30"/>
      <c r="M292" s="30"/>
      <c r="N292" s="30"/>
      <c r="O292" s="30"/>
    </row>
    <row r="293" ht="13.5" spans="1:15">
      <c r="A293" s="30" t="s">
        <v>1039</v>
      </c>
      <c r="B293" s="30" t="s">
        <v>1021</v>
      </c>
      <c r="C293" s="31" t="s">
        <v>1050</v>
      </c>
      <c r="D293" s="30" t="s">
        <v>1051</v>
      </c>
      <c r="E293" s="31"/>
      <c r="F293" s="33">
        <f t="shared" si="9"/>
        <v>38000</v>
      </c>
      <c r="G293" s="33">
        <f t="shared" si="10"/>
        <v>38000</v>
      </c>
      <c r="H293" s="30">
        <v>38000</v>
      </c>
      <c r="I293" s="30"/>
      <c r="J293" s="30"/>
      <c r="K293" s="30"/>
      <c r="L293" s="30"/>
      <c r="M293" s="30"/>
      <c r="N293" s="30"/>
      <c r="O293" s="30"/>
    </row>
    <row r="294" ht="13.5" spans="1:15">
      <c r="A294" s="30" t="s">
        <v>1039</v>
      </c>
      <c r="B294" s="30" t="s">
        <v>1021</v>
      </c>
      <c r="C294" s="31" t="s">
        <v>1046</v>
      </c>
      <c r="D294" s="30" t="s">
        <v>1047</v>
      </c>
      <c r="E294" s="31"/>
      <c r="F294" s="33">
        <f t="shared" si="9"/>
        <v>60000</v>
      </c>
      <c r="G294" s="33">
        <f t="shared" si="10"/>
        <v>60000</v>
      </c>
      <c r="H294" s="30">
        <v>60000</v>
      </c>
      <c r="I294" s="30"/>
      <c r="J294" s="30"/>
      <c r="K294" s="30"/>
      <c r="L294" s="30"/>
      <c r="M294" s="30"/>
      <c r="N294" s="30"/>
      <c r="O294" s="30"/>
    </row>
    <row r="295" ht="13.5" spans="1:15">
      <c r="A295" s="30" t="s">
        <v>1039</v>
      </c>
      <c r="B295" s="30" t="s">
        <v>1052</v>
      </c>
      <c r="C295" s="31" t="s">
        <v>783</v>
      </c>
      <c r="D295" s="30">
        <v>10</v>
      </c>
      <c r="E295" s="31" t="s">
        <v>784</v>
      </c>
      <c r="F295" s="33">
        <f t="shared" si="9"/>
        <v>40000</v>
      </c>
      <c r="G295" s="33">
        <f t="shared" si="10"/>
        <v>40000</v>
      </c>
      <c r="H295" s="30">
        <v>40000</v>
      </c>
      <c r="I295" s="30"/>
      <c r="J295" s="30"/>
      <c r="K295" s="30"/>
      <c r="L295" s="30"/>
      <c r="M295" s="30"/>
      <c r="N295" s="30"/>
      <c r="O295" s="30"/>
    </row>
    <row r="296" ht="13.5" spans="1:15">
      <c r="A296" s="30" t="s">
        <v>1039</v>
      </c>
      <c r="B296" s="31" t="s">
        <v>985</v>
      </c>
      <c r="C296" s="31" t="s">
        <v>985</v>
      </c>
      <c r="D296" s="30">
        <v>20</v>
      </c>
      <c r="E296" s="31" t="s">
        <v>827</v>
      </c>
      <c r="F296" s="33">
        <f t="shared" si="9"/>
        <v>3000</v>
      </c>
      <c r="G296" s="33">
        <f t="shared" si="10"/>
        <v>3000</v>
      </c>
      <c r="H296" s="30">
        <v>3000</v>
      </c>
      <c r="I296" s="30"/>
      <c r="J296" s="30"/>
      <c r="K296" s="30"/>
      <c r="L296" s="30"/>
      <c r="M296" s="30"/>
      <c r="N296" s="30"/>
      <c r="O296" s="30"/>
    </row>
    <row r="297" ht="13.5" spans="1:15">
      <c r="A297" s="30" t="s">
        <v>1039</v>
      </c>
      <c r="B297" s="31" t="s">
        <v>970</v>
      </c>
      <c r="C297" s="31" t="s">
        <v>970</v>
      </c>
      <c r="D297" s="30">
        <v>10</v>
      </c>
      <c r="E297" s="31" t="s">
        <v>827</v>
      </c>
      <c r="F297" s="33">
        <f t="shared" si="9"/>
        <v>1500</v>
      </c>
      <c r="G297" s="33">
        <f t="shared" si="10"/>
        <v>1500</v>
      </c>
      <c r="H297" s="30">
        <v>1500</v>
      </c>
      <c r="I297" s="30"/>
      <c r="J297" s="30"/>
      <c r="K297" s="30"/>
      <c r="L297" s="30"/>
      <c r="M297" s="30"/>
      <c r="N297" s="30"/>
      <c r="O297" s="30"/>
    </row>
    <row r="298" ht="13.5" spans="1:15">
      <c r="A298" s="30" t="s">
        <v>1039</v>
      </c>
      <c r="B298" s="31" t="s">
        <v>820</v>
      </c>
      <c r="C298" s="31" t="s">
        <v>820</v>
      </c>
      <c r="D298" s="30">
        <v>5</v>
      </c>
      <c r="E298" s="31" t="s">
        <v>784</v>
      </c>
      <c r="F298" s="33">
        <f t="shared" si="9"/>
        <v>10000</v>
      </c>
      <c r="G298" s="33">
        <f t="shared" si="10"/>
        <v>10000</v>
      </c>
      <c r="H298" s="30">
        <v>10000</v>
      </c>
      <c r="I298" s="30"/>
      <c r="J298" s="30"/>
      <c r="K298" s="30"/>
      <c r="L298" s="30"/>
      <c r="M298" s="30"/>
      <c r="N298" s="30"/>
      <c r="O298" s="30"/>
    </row>
    <row r="299" ht="13.5" spans="1:15">
      <c r="A299" s="30" t="s">
        <v>1039</v>
      </c>
      <c r="B299" s="31" t="s">
        <v>992</v>
      </c>
      <c r="C299" s="31" t="s">
        <v>992</v>
      </c>
      <c r="D299" s="30">
        <v>10</v>
      </c>
      <c r="E299" s="31" t="s">
        <v>784</v>
      </c>
      <c r="F299" s="33">
        <f t="shared" si="9"/>
        <v>7500</v>
      </c>
      <c r="G299" s="33">
        <f t="shared" si="10"/>
        <v>7500</v>
      </c>
      <c r="H299" s="30">
        <v>7500</v>
      </c>
      <c r="I299" s="30"/>
      <c r="J299" s="30"/>
      <c r="K299" s="30"/>
      <c r="L299" s="30"/>
      <c r="M299" s="30"/>
      <c r="N299" s="30"/>
      <c r="O299" s="30"/>
    </row>
    <row r="300" ht="13.5" spans="1:15">
      <c r="A300" s="30" t="s">
        <v>1039</v>
      </c>
      <c r="B300" s="30" t="s">
        <v>791</v>
      </c>
      <c r="C300" s="31" t="s">
        <v>993</v>
      </c>
      <c r="D300" s="30">
        <v>5</v>
      </c>
      <c r="E300" s="31" t="s">
        <v>784</v>
      </c>
      <c r="F300" s="33">
        <f t="shared" si="9"/>
        <v>16000</v>
      </c>
      <c r="G300" s="33">
        <f t="shared" si="10"/>
        <v>16000</v>
      </c>
      <c r="H300" s="30">
        <v>16000</v>
      </c>
      <c r="I300" s="30"/>
      <c r="J300" s="30"/>
      <c r="K300" s="30"/>
      <c r="L300" s="30"/>
      <c r="M300" s="30"/>
      <c r="N300" s="30"/>
      <c r="O300" s="30"/>
    </row>
    <row r="301" ht="13.5" spans="1:15">
      <c r="A301" s="30" t="s">
        <v>1039</v>
      </c>
      <c r="B301" s="31" t="s">
        <v>1053</v>
      </c>
      <c r="C301" s="31" t="s">
        <v>1053</v>
      </c>
      <c r="D301" s="30">
        <v>2</v>
      </c>
      <c r="E301" s="31" t="s">
        <v>784</v>
      </c>
      <c r="F301" s="33">
        <f t="shared" si="9"/>
        <v>10000</v>
      </c>
      <c r="G301" s="33">
        <f t="shared" si="10"/>
        <v>10000</v>
      </c>
      <c r="H301" s="30">
        <v>10000</v>
      </c>
      <c r="I301" s="30"/>
      <c r="J301" s="30"/>
      <c r="K301" s="30"/>
      <c r="L301" s="30"/>
      <c r="M301" s="30"/>
      <c r="N301" s="30"/>
      <c r="O301" s="30"/>
    </row>
    <row r="302" ht="13.5" spans="1:15">
      <c r="A302" s="30" t="s">
        <v>1039</v>
      </c>
      <c r="B302" s="31" t="s">
        <v>1054</v>
      </c>
      <c r="C302" s="31" t="s">
        <v>1054</v>
      </c>
      <c r="D302" s="30">
        <v>2</v>
      </c>
      <c r="E302" s="31" t="s">
        <v>784</v>
      </c>
      <c r="F302" s="33">
        <f t="shared" si="9"/>
        <v>8000</v>
      </c>
      <c r="G302" s="33">
        <f t="shared" si="10"/>
        <v>8000</v>
      </c>
      <c r="H302" s="30">
        <v>8000</v>
      </c>
      <c r="I302" s="30"/>
      <c r="J302" s="30"/>
      <c r="K302" s="30"/>
      <c r="L302" s="30"/>
      <c r="M302" s="30"/>
      <c r="N302" s="30"/>
      <c r="O302" s="30"/>
    </row>
    <row r="303" ht="13.5" spans="1:15">
      <c r="A303" s="30" t="s">
        <v>1039</v>
      </c>
      <c r="B303" s="31" t="s">
        <v>1055</v>
      </c>
      <c r="C303" s="31" t="s">
        <v>1055</v>
      </c>
      <c r="D303" s="30">
        <v>5</v>
      </c>
      <c r="E303" s="31" t="s">
        <v>784</v>
      </c>
      <c r="F303" s="33">
        <f t="shared" si="9"/>
        <v>100000</v>
      </c>
      <c r="G303" s="33">
        <f t="shared" si="10"/>
        <v>100000</v>
      </c>
      <c r="H303" s="30">
        <v>100000</v>
      </c>
      <c r="I303" s="30"/>
      <c r="J303" s="30"/>
      <c r="K303" s="30"/>
      <c r="L303" s="30"/>
      <c r="M303" s="30"/>
      <c r="N303" s="30"/>
      <c r="O303" s="30"/>
    </row>
    <row r="304" ht="13.5" spans="1:15">
      <c r="A304" s="30" t="s">
        <v>1039</v>
      </c>
      <c r="B304" s="31" t="s">
        <v>811</v>
      </c>
      <c r="C304" s="31" t="s">
        <v>811</v>
      </c>
      <c r="D304" s="30">
        <v>2</v>
      </c>
      <c r="E304" s="31" t="s">
        <v>827</v>
      </c>
      <c r="F304" s="33">
        <f t="shared" si="9"/>
        <v>10000</v>
      </c>
      <c r="G304" s="33">
        <f t="shared" si="10"/>
        <v>10000</v>
      </c>
      <c r="H304" s="30">
        <v>10000</v>
      </c>
      <c r="I304" s="30"/>
      <c r="J304" s="30"/>
      <c r="K304" s="30"/>
      <c r="L304" s="30"/>
      <c r="M304" s="30"/>
      <c r="N304" s="30"/>
      <c r="O304" s="30"/>
    </row>
    <row r="305" ht="13.5" spans="1:15">
      <c r="A305" s="30" t="s">
        <v>1039</v>
      </c>
      <c r="B305" s="30" t="s">
        <v>1056</v>
      </c>
      <c r="C305" s="31" t="s">
        <v>1057</v>
      </c>
      <c r="D305" s="30">
        <v>2</v>
      </c>
      <c r="E305" s="31" t="s">
        <v>784</v>
      </c>
      <c r="F305" s="33">
        <f t="shared" si="9"/>
        <v>5000</v>
      </c>
      <c r="G305" s="33">
        <f t="shared" si="10"/>
        <v>5000</v>
      </c>
      <c r="H305" s="30">
        <v>5000</v>
      </c>
      <c r="I305" s="30"/>
      <c r="J305" s="30"/>
      <c r="K305" s="30"/>
      <c r="L305" s="30"/>
      <c r="M305" s="30"/>
      <c r="N305" s="30"/>
      <c r="O305" s="30"/>
    </row>
    <row r="306" ht="13.5" spans="1:15">
      <c r="A306" s="30" t="s">
        <v>1039</v>
      </c>
      <c r="B306" s="31" t="s">
        <v>1058</v>
      </c>
      <c r="C306" s="31" t="s">
        <v>1058</v>
      </c>
      <c r="D306" s="30">
        <v>2</v>
      </c>
      <c r="E306" s="31" t="s">
        <v>784</v>
      </c>
      <c r="F306" s="33">
        <f t="shared" si="9"/>
        <v>5000</v>
      </c>
      <c r="G306" s="33">
        <f t="shared" si="10"/>
        <v>5000</v>
      </c>
      <c r="H306" s="30">
        <v>5000</v>
      </c>
      <c r="I306" s="30"/>
      <c r="J306" s="30"/>
      <c r="K306" s="30"/>
      <c r="L306" s="30"/>
      <c r="M306" s="30"/>
      <c r="N306" s="30"/>
      <c r="O306" s="30"/>
    </row>
    <row r="307" ht="13.5" spans="1:15">
      <c r="A307" s="30" t="s">
        <v>1039</v>
      </c>
      <c r="B307" s="31" t="s">
        <v>838</v>
      </c>
      <c r="C307" s="31" t="s">
        <v>838</v>
      </c>
      <c r="D307" s="30">
        <v>5</v>
      </c>
      <c r="E307" s="31" t="s">
        <v>784</v>
      </c>
      <c r="F307" s="33">
        <f t="shared" si="9"/>
        <v>15000</v>
      </c>
      <c r="G307" s="33">
        <f t="shared" si="10"/>
        <v>15000</v>
      </c>
      <c r="H307" s="30">
        <v>15000</v>
      </c>
      <c r="I307" s="30"/>
      <c r="J307" s="30"/>
      <c r="K307" s="30"/>
      <c r="L307" s="30"/>
      <c r="M307" s="30"/>
      <c r="N307" s="30"/>
      <c r="O307" s="30"/>
    </row>
    <row r="308" ht="13.5" spans="1:15">
      <c r="A308" s="30" t="s">
        <v>1039</v>
      </c>
      <c r="B308" s="31" t="s">
        <v>1059</v>
      </c>
      <c r="C308" s="31" t="s">
        <v>1059</v>
      </c>
      <c r="D308" s="30">
        <v>10</v>
      </c>
      <c r="E308" s="31" t="s">
        <v>784</v>
      </c>
      <c r="F308" s="33">
        <f t="shared" si="9"/>
        <v>30000</v>
      </c>
      <c r="G308" s="33">
        <f t="shared" si="10"/>
        <v>30000</v>
      </c>
      <c r="H308" s="30">
        <v>30000</v>
      </c>
      <c r="I308" s="30"/>
      <c r="J308" s="30"/>
      <c r="K308" s="30"/>
      <c r="L308" s="30"/>
      <c r="M308" s="30"/>
      <c r="N308" s="30"/>
      <c r="O308" s="30"/>
    </row>
    <row r="309" ht="13.5" spans="1:15">
      <c r="A309" s="30" t="s">
        <v>1039</v>
      </c>
      <c r="B309" s="31" t="s">
        <v>1060</v>
      </c>
      <c r="C309" s="31" t="s">
        <v>1060</v>
      </c>
      <c r="D309" s="30">
        <v>2</v>
      </c>
      <c r="E309" s="31" t="s">
        <v>784</v>
      </c>
      <c r="F309" s="33">
        <f t="shared" si="9"/>
        <v>6000</v>
      </c>
      <c r="G309" s="33">
        <f t="shared" si="10"/>
        <v>6000</v>
      </c>
      <c r="H309" s="30">
        <v>6000</v>
      </c>
      <c r="I309" s="30"/>
      <c r="J309" s="30"/>
      <c r="K309" s="30"/>
      <c r="L309" s="30"/>
      <c r="M309" s="30"/>
      <c r="N309" s="30"/>
      <c r="O309" s="30"/>
    </row>
    <row r="310" ht="13.5" spans="1:15">
      <c r="A310" s="30" t="s">
        <v>1039</v>
      </c>
      <c r="B310" s="30" t="s">
        <v>1061</v>
      </c>
      <c r="C310" s="31" t="s">
        <v>1062</v>
      </c>
      <c r="D310" s="30">
        <v>2</v>
      </c>
      <c r="E310" s="31" t="s">
        <v>784</v>
      </c>
      <c r="F310" s="33">
        <f t="shared" si="9"/>
        <v>5000</v>
      </c>
      <c r="G310" s="33">
        <f t="shared" si="10"/>
        <v>5000</v>
      </c>
      <c r="H310" s="30">
        <v>5000</v>
      </c>
      <c r="I310" s="30"/>
      <c r="J310" s="30"/>
      <c r="K310" s="30"/>
      <c r="L310" s="30"/>
      <c r="M310" s="30"/>
      <c r="N310" s="30"/>
      <c r="O310" s="30"/>
    </row>
    <row r="311" ht="13.5" spans="1:15">
      <c r="A311" s="30" t="s">
        <v>1039</v>
      </c>
      <c r="B311" s="30" t="s">
        <v>1063</v>
      </c>
      <c r="C311" s="31" t="s">
        <v>836</v>
      </c>
      <c r="D311" s="30">
        <v>50</v>
      </c>
      <c r="E311" s="31" t="s">
        <v>810</v>
      </c>
      <c r="F311" s="33">
        <f t="shared" si="9"/>
        <v>30000</v>
      </c>
      <c r="G311" s="33">
        <f t="shared" si="10"/>
        <v>30000</v>
      </c>
      <c r="H311" s="30">
        <v>30000</v>
      </c>
      <c r="I311" s="30"/>
      <c r="J311" s="30"/>
      <c r="K311" s="30"/>
      <c r="L311" s="30"/>
      <c r="M311" s="30"/>
      <c r="N311" s="30"/>
      <c r="O311" s="30"/>
    </row>
    <row r="312" ht="13.5" spans="1:15">
      <c r="A312" s="30" t="s">
        <v>1039</v>
      </c>
      <c r="B312" s="31" t="s">
        <v>1027</v>
      </c>
      <c r="C312" s="31" t="s">
        <v>1027</v>
      </c>
      <c r="D312" s="30">
        <v>20</v>
      </c>
      <c r="E312" s="31" t="s">
        <v>810</v>
      </c>
      <c r="F312" s="33">
        <f t="shared" si="9"/>
        <v>10000</v>
      </c>
      <c r="G312" s="33">
        <f t="shared" si="10"/>
        <v>10000</v>
      </c>
      <c r="H312" s="30">
        <v>10000</v>
      </c>
      <c r="I312" s="30"/>
      <c r="J312" s="30"/>
      <c r="K312" s="30"/>
      <c r="L312" s="30"/>
      <c r="M312" s="30"/>
      <c r="N312" s="30"/>
      <c r="O312" s="30"/>
    </row>
    <row r="313" ht="13.5" spans="1:15">
      <c r="A313" s="30" t="s">
        <v>1039</v>
      </c>
      <c r="B313" s="30" t="s">
        <v>1064</v>
      </c>
      <c r="C313" s="31" t="s">
        <v>1065</v>
      </c>
      <c r="D313" s="30">
        <v>2</v>
      </c>
      <c r="E313" s="31" t="s">
        <v>790</v>
      </c>
      <c r="F313" s="33">
        <f t="shared" si="9"/>
        <v>3000</v>
      </c>
      <c r="G313" s="33">
        <f t="shared" si="10"/>
        <v>3000</v>
      </c>
      <c r="H313" s="30">
        <v>3000</v>
      </c>
      <c r="I313" s="30"/>
      <c r="J313" s="30"/>
      <c r="K313" s="30"/>
      <c r="L313" s="30"/>
      <c r="M313" s="30"/>
      <c r="N313" s="30"/>
      <c r="O313" s="30"/>
    </row>
    <row r="314" ht="13.5" spans="1:15">
      <c r="A314" s="30" t="s">
        <v>1039</v>
      </c>
      <c r="B314" s="30" t="s">
        <v>1066</v>
      </c>
      <c r="C314" s="31" t="s">
        <v>1067</v>
      </c>
      <c r="D314" s="30">
        <v>2</v>
      </c>
      <c r="E314" s="31" t="s">
        <v>835</v>
      </c>
      <c r="F314" s="33">
        <f t="shared" si="9"/>
        <v>2000</v>
      </c>
      <c r="G314" s="33">
        <f t="shared" si="10"/>
        <v>2000</v>
      </c>
      <c r="H314" s="30">
        <v>2000</v>
      </c>
      <c r="I314" s="30"/>
      <c r="J314" s="30"/>
      <c r="K314" s="30"/>
      <c r="L314" s="30"/>
      <c r="M314" s="30"/>
      <c r="N314" s="30"/>
      <c r="O314" s="30"/>
    </row>
    <row r="315" ht="13.5" spans="1:15">
      <c r="A315" s="30" t="s">
        <v>1039</v>
      </c>
      <c r="B315" s="31" t="s">
        <v>1068</v>
      </c>
      <c r="C315" s="31" t="s">
        <v>1068</v>
      </c>
      <c r="D315" s="30">
        <v>10</v>
      </c>
      <c r="E315" s="31" t="s">
        <v>827</v>
      </c>
      <c r="F315" s="33">
        <f t="shared" si="9"/>
        <v>7000</v>
      </c>
      <c r="G315" s="33">
        <f t="shared" si="10"/>
        <v>7000</v>
      </c>
      <c r="H315" s="30">
        <v>7000</v>
      </c>
      <c r="I315" s="30"/>
      <c r="J315" s="30"/>
      <c r="K315" s="30"/>
      <c r="L315" s="30"/>
      <c r="M315" s="30"/>
      <c r="N315" s="30"/>
      <c r="O315" s="30"/>
    </row>
    <row r="316" ht="13.5" spans="1:15">
      <c r="A316" s="30" t="s">
        <v>1039</v>
      </c>
      <c r="B316" s="30" t="s">
        <v>793</v>
      </c>
      <c r="C316" s="31" t="s">
        <v>1069</v>
      </c>
      <c r="D316" s="30"/>
      <c r="E316" s="31"/>
      <c r="F316" s="33">
        <f t="shared" si="9"/>
        <v>50000</v>
      </c>
      <c r="G316" s="33">
        <f t="shared" si="10"/>
        <v>50000</v>
      </c>
      <c r="H316" s="30">
        <v>50000</v>
      </c>
      <c r="I316" s="30"/>
      <c r="J316" s="30"/>
      <c r="K316" s="30"/>
      <c r="L316" s="30"/>
      <c r="M316" s="30"/>
      <c r="N316" s="30"/>
      <c r="O316" s="30"/>
    </row>
    <row r="317" ht="13.5" spans="1:15">
      <c r="A317" s="30" t="s">
        <v>1039</v>
      </c>
      <c r="B317" s="31" t="s">
        <v>1070</v>
      </c>
      <c r="C317" s="31" t="s">
        <v>1070</v>
      </c>
      <c r="D317" s="30"/>
      <c r="E317" s="31"/>
      <c r="F317" s="33">
        <f t="shared" si="9"/>
        <v>50000</v>
      </c>
      <c r="G317" s="33">
        <f t="shared" si="10"/>
        <v>50000</v>
      </c>
      <c r="H317" s="30">
        <v>50000</v>
      </c>
      <c r="I317" s="30"/>
      <c r="J317" s="30"/>
      <c r="K317" s="30"/>
      <c r="L317" s="30"/>
      <c r="M317" s="30"/>
      <c r="N317" s="30"/>
      <c r="O317" s="30"/>
    </row>
    <row r="318" ht="13.5" spans="1:15">
      <c r="A318" s="30" t="s">
        <v>1039</v>
      </c>
      <c r="B318" s="30" t="s">
        <v>1071</v>
      </c>
      <c r="C318" s="31" t="s">
        <v>989</v>
      </c>
      <c r="D318" s="30"/>
      <c r="E318" s="31"/>
      <c r="F318" s="33">
        <f t="shared" si="9"/>
        <v>50000</v>
      </c>
      <c r="G318" s="33">
        <f t="shared" si="10"/>
        <v>50000</v>
      </c>
      <c r="H318" s="30">
        <v>50000</v>
      </c>
      <c r="I318" s="30"/>
      <c r="J318" s="30"/>
      <c r="K318" s="30"/>
      <c r="L318" s="30"/>
      <c r="M318" s="30"/>
      <c r="N318" s="30"/>
      <c r="O318" s="30"/>
    </row>
    <row r="319" ht="13.5" spans="1:15">
      <c r="A319" s="30" t="s">
        <v>1039</v>
      </c>
      <c r="B319" s="31" t="s">
        <v>1072</v>
      </c>
      <c r="C319" s="31" t="s">
        <v>1072</v>
      </c>
      <c r="D319" s="30"/>
      <c r="E319" s="31"/>
      <c r="F319" s="33">
        <f t="shared" si="9"/>
        <v>60000</v>
      </c>
      <c r="G319" s="33">
        <f t="shared" si="10"/>
        <v>60000</v>
      </c>
      <c r="H319" s="30">
        <v>60000</v>
      </c>
      <c r="I319" s="30"/>
      <c r="J319" s="30"/>
      <c r="K319" s="30"/>
      <c r="L319" s="30"/>
      <c r="M319" s="30"/>
      <c r="N319" s="30"/>
      <c r="O319" s="30"/>
    </row>
    <row r="320" ht="13.5" spans="1:15">
      <c r="A320" s="30" t="s">
        <v>1039</v>
      </c>
      <c r="B320" s="31" t="s">
        <v>1073</v>
      </c>
      <c r="C320" s="31" t="s">
        <v>1073</v>
      </c>
      <c r="D320" s="30"/>
      <c r="E320" s="31"/>
      <c r="F320" s="33">
        <f t="shared" si="9"/>
        <v>50000</v>
      </c>
      <c r="G320" s="33">
        <f t="shared" si="10"/>
        <v>50000</v>
      </c>
      <c r="H320" s="30">
        <v>50000</v>
      </c>
      <c r="I320" s="30"/>
      <c r="J320" s="30"/>
      <c r="K320" s="30"/>
      <c r="L320" s="30"/>
      <c r="M320" s="30"/>
      <c r="N320" s="30"/>
      <c r="O320" s="30"/>
    </row>
    <row r="321" ht="13.5" spans="1:15">
      <c r="A321" s="30" t="s">
        <v>1039</v>
      </c>
      <c r="B321" s="30" t="s">
        <v>1074</v>
      </c>
      <c r="C321" s="31" t="s">
        <v>1075</v>
      </c>
      <c r="D321" s="30"/>
      <c r="E321" s="31"/>
      <c r="F321" s="33">
        <f t="shared" si="9"/>
        <v>60000</v>
      </c>
      <c r="G321" s="33">
        <f t="shared" si="10"/>
        <v>60000</v>
      </c>
      <c r="H321" s="30">
        <v>60000</v>
      </c>
      <c r="I321" s="30"/>
      <c r="J321" s="30"/>
      <c r="K321" s="30"/>
      <c r="L321" s="30"/>
      <c r="M321" s="30"/>
      <c r="N321" s="30"/>
      <c r="O321" s="30"/>
    </row>
    <row r="322" ht="13.5" spans="1:15">
      <c r="A322" s="30" t="s">
        <v>1039</v>
      </c>
      <c r="B322" s="30" t="s">
        <v>864</v>
      </c>
      <c r="C322" s="31" t="s">
        <v>864</v>
      </c>
      <c r="D322" s="30"/>
      <c r="E322" s="31"/>
      <c r="F322" s="33">
        <f t="shared" si="9"/>
        <v>150000</v>
      </c>
      <c r="G322" s="33">
        <f t="shared" si="10"/>
        <v>150000</v>
      </c>
      <c r="H322" s="30">
        <v>150000</v>
      </c>
      <c r="I322" s="30"/>
      <c r="J322" s="30"/>
      <c r="K322" s="30"/>
      <c r="L322" s="30"/>
      <c r="M322" s="30"/>
      <c r="N322" s="30"/>
      <c r="O322" s="30"/>
    </row>
    <row r="323" ht="13.5" spans="1:15">
      <c r="A323" s="30" t="s">
        <v>1076</v>
      </c>
      <c r="B323" s="30" t="s">
        <v>1077</v>
      </c>
      <c r="C323" s="30" t="s">
        <v>1077</v>
      </c>
      <c r="D323" s="30">
        <v>12</v>
      </c>
      <c r="E323" s="31" t="s">
        <v>784</v>
      </c>
      <c r="F323" s="33">
        <f t="shared" si="9"/>
        <v>250000</v>
      </c>
      <c r="G323" s="33">
        <f t="shared" si="10"/>
        <v>250000</v>
      </c>
      <c r="H323" s="30">
        <v>250000</v>
      </c>
      <c r="I323" s="30"/>
      <c r="J323" s="30"/>
      <c r="K323" s="30"/>
      <c r="L323" s="30"/>
      <c r="M323" s="30"/>
      <c r="N323" s="30"/>
      <c r="O323" s="30"/>
    </row>
    <row r="324" ht="13.5" spans="1:15">
      <c r="A324" s="30" t="s">
        <v>1076</v>
      </c>
      <c r="B324" s="30" t="s">
        <v>1078</v>
      </c>
      <c r="C324" s="30" t="s">
        <v>1078</v>
      </c>
      <c r="D324" s="30"/>
      <c r="E324" s="31"/>
      <c r="F324" s="33">
        <f t="shared" si="9"/>
        <v>50000</v>
      </c>
      <c r="G324" s="33">
        <f t="shared" si="10"/>
        <v>50000</v>
      </c>
      <c r="H324" s="30">
        <v>50000</v>
      </c>
      <c r="I324" s="30"/>
      <c r="J324" s="30"/>
      <c r="K324" s="30"/>
      <c r="L324" s="30"/>
      <c r="M324" s="30"/>
      <c r="N324" s="30"/>
      <c r="O324" s="30"/>
    </row>
    <row r="325" ht="13.5" spans="1:15">
      <c r="A325" s="30" t="s">
        <v>1076</v>
      </c>
      <c r="B325" s="30" t="s">
        <v>1079</v>
      </c>
      <c r="C325" s="30" t="s">
        <v>1079</v>
      </c>
      <c r="D325" s="30"/>
      <c r="E325" s="31"/>
      <c r="F325" s="33">
        <f t="shared" si="9"/>
        <v>50000</v>
      </c>
      <c r="G325" s="33">
        <f t="shared" si="10"/>
        <v>50000</v>
      </c>
      <c r="H325" s="30">
        <v>50000</v>
      </c>
      <c r="I325" s="30"/>
      <c r="J325" s="30"/>
      <c r="K325" s="30"/>
      <c r="L325" s="30"/>
      <c r="M325" s="30"/>
      <c r="N325" s="30"/>
      <c r="O325" s="30"/>
    </row>
    <row r="326" ht="13.5" spans="1:15">
      <c r="A326" s="30" t="s">
        <v>1076</v>
      </c>
      <c r="B326" s="30" t="s">
        <v>1080</v>
      </c>
      <c r="C326" s="30" t="s">
        <v>1080</v>
      </c>
      <c r="D326" s="30">
        <v>60</v>
      </c>
      <c r="E326" s="31" t="s">
        <v>1081</v>
      </c>
      <c r="F326" s="33">
        <f t="shared" si="9"/>
        <v>6000</v>
      </c>
      <c r="G326" s="33">
        <f t="shared" si="10"/>
        <v>6000</v>
      </c>
      <c r="H326" s="30">
        <v>6000</v>
      </c>
      <c r="I326" s="30"/>
      <c r="J326" s="30"/>
      <c r="K326" s="30"/>
      <c r="L326" s="30"/>
      <c r="M326" s="30"/>
      <c r="N326" s="30"/>
      <c r="O326" s="30"/>
    </row>
    <row r="327" ht="13.5" spans="1:15">
      <c r="A327" s="30" t="s">
        <v>1076</v>
      </c>
      <c r="B327" s="30" t="s">
        <v>1082</v>
      </c>
      <c r="C327" s="30" t="s">
        <v>1082</v>
      </c>
      <c r="D327" s="30">
        <v>100</v>
      </c>
      <c r="E327" s="31" t="s">
        <v>1083</v>
      </c>
      <c r="F327" s="33">
        <f t="shared" si="9"/>
        <v>3000</v>
      </c>
      <c r="G327" s="33">
        <f t="shared" si="10"/>
        <v>3000</v>
      </c>
      <c r="H327" s="30">
        <v>3000</v>
      </c>
      <c r="I327" s="30"/>
      <c r="J327" s="30"/>
      <c r="K327" s="30"/>
      <c r="L327" s="30"/>
      <c r="M327" s="30"/>
      <c r="N327" s="30"/>
      <c r="O327" s="30"/>
    </row>
    <row r="328" ht="13.5" spans="1:15">
      <c r="A328" s="30" t="s">
        <v>1076</v>
      </c>
      <c r="B328" s="30" t="s">
        <v>1024</v>
      </c>
      <c r="C328" s="30" t="s">
        <v>1024</v>
      </c>
      <c r="D328" s="30">
        <v>50</v>
      </c>
      <c r="E328" s="31" t="s">
        <v>1083</v>
      </c>
      <c r="F328" s="33">
        <f t="shared" si="9"/>
        <v>7500</v>
      </c>
      <c r="G328" s="33">
        <f t="shared" si="10"/>
        <v>7500</v>
      </c>
      <c r="H328" s="30">
        <v>7500</v>
      </c>
      <c r="I328" s="30"/>
      <c r="J328" s="30"/>
      <c r="K328" s="30"/>
      <c r="L328" s="30"/>
      <c r="M328" s="30"/>
      <c r="N328" s="30"/>
      <c r="O328" s="30"/>
    </row>
    <row r="329" ht="13.5" spans="1:15">
      <c r="A329" s="30" t="s">
        <v>1076</v>
      </c>
      <c r="B329" s="30" t="s">
        <v>1018</v>
      </c>
      <c r="C329" s="30" t="s">
        <v>1018</v>
      </c>
      <c r="D329" s="30">
        <v>20</v>
      </c>
      <c r="E329" s="31"/>
      <c r="F329" s="33">
        <f t="shared" si="9"/>
        <v>20000</v>
      </c>
      <c r="G329" s="33">
        <f t="shared" si="10"/>
        <v>20000</v>
      </c>
      <c r="H329" s="30">
        <v>20000</v>
      </c>
      <c r="I329" s="30"/>
      <c r="J329" s="30"/>
      <c r="K329" s="30"/>
      <c r="L329" s="30"/>
      <c r="M329" s="30"/>
      <c r="N329" s="30"/>
      <c r="O329" s="30"/>
    </row>
    <row r="330" ht="13.5" spans="1:15">
      <c r="A330" s="30" t="s">
        <v>1076</v>
      </c>
      <c r="B330" s="30" t="s">
        <v>887</v>
      </c>
      <c r="C330" s="30" t="s">
        <v>887</v>
      </c>
      <c r="D330" s="30">
        <v>80</v>
      </c>
      <c r="E330" s="31" t="s">
        <v>794</v>
      </c>
      <c r="F330" s="33">
        <f t="shared" ref="F330:F393" si="11">G330+J330+K330+L330+M330+N330+O330</f>
        <v>12000</v>
      </c>
      <c r="G330" s="33">
        <f t="shared" ref="G330:G393" si="12">H330+I330</f>
        <v>12000</v>
      </c>
      <c r="H330" s="30">
        <v>12000</v>
      </c>
      <c r="I330" s="30"/>
      <c r="J330" s="30"/>
      <c r="K330" s="30"/>
      <c r="L330" s="30"/>
      <c r="M330" s="30"/>
      <c r="N330" s="30"/>
      <c r="O330" s="30"/>
    </row>
    <row r="331" ht="13.5" spans="1:15">
      <c r="A331" s="30" t="s">
        <v>1084</v>
      </c>
      <c r="B331" s="30" t="s">
        <v>1085</v>
      </c>
      <c r="C331" s="30" t="s">
        <v>1085</v>
      </c>
      <c r="D331" s="30">
        <v>7</v>
      </c>
      <c r="E331" s="31" t="s">
        <v>790</v>
      </c>
      <c r="F331" s="33">
        <f t="shared" si="11"/>
        <v>126000</v>
      </c>
      <c r="G331" s="33">
        <f t="shared" si="12"/>
        <v>126000</v>
      </c>
      <c r="H331" s="30">
        <v>126000</v>
      </c>
      <c r="I331" s="30"/>
      <c r="J331" s="30"/>
      <c r="K331" s="30"/>
      <c r="L331" s="30"/>
      <c r="M331" s="30"/>
      <c r="N331" s="30"/>
      <c r="O331" s="30"/>
    </row>
    <row r="332" ht="13.5" spans="1:15">
      <c r="A332" s="30" t="s">
        <v>1084</v>
      </c>
      <c r="B332" s="30" t="s">
        <v>1086</v>
      </c>
      <c r="C332" s="30" t="s">
        <v>1086</v>
      </c>
      <c r="D332" s="30">
        <v>1000</v>
      </c>
      <c r="E332" s="31" t="s">
        <v>790</v>
      </c>
      <c r="F332" s="33">
        <f t="shared" si="11"/>
        <v>120000</v>
      </c>
      <c r="G332" s="33">
        <f t="shared" si="12"/>
        <v>120000</v>
      </c>
      <c r="H332" s="30">
        <v>120000</v>
      </c>
      <c r="I332" s="30"/>
      <c r="J332" s="30"/>
      <c r="K332" s="30"/>
      <c r="L332" s="30"/>
      <c r="M332" s="30"/>
      <c r="N332" s="30"/>
      <c r="O332" s="30"/>
    </row>
    <row r="333" ht="13.5" spans="1:15">
      <c r="A333" s="30" t="s">
        <v>1084</v>
      </c>
      <c r="B333" s="30" t="s">
        <v>887</v>
      </c>
      <c r="C333" s="30" t="s">
        <v>887</v>
      </c>
      <c r="D333" s="30">
        <v>150</v>
      </c>
      <c r="E333" s="31" t="s">
        <v>794</v>
      </c>
      <c r="F333" s="33">
        <f t="shared" si="11"/>
        <v>30000</v>
      </c>
      <c r="G333" s="33">
        <f t="shared" si="12"/>
        <v>30000</v>
      </c>
      <c r="H333" s="30">
        <v>30000</v>
      </c>
      <c r="I333" s="30"/>
      <c r="J333" s="30"/>
      <c r="K333" s="30"/>
      <c r="L333" s="30"/>
      <c r="M333" s="30"/>
      <c r="N333" s="30"/>
      <c r="O333" s="30"/>
    </row>
    <row r="334" ht="13.5" spans="1:15">
      <c r="A334" s="30" t="s">
        <v>1084</v>
      </c>
      <c r="B334" s="30" t="s">
        <v>1087</v>
      </c>
      <c r="C334" s="30" t="s">
        <v>1087</v>
      </c>
      <c r="D334" s="30">
        <v>6</v>
      </c>
      <c r="E334" s="31" t="s">
        <v>799</v>
      </c>
      <c r="F334" s="33">
        <f t="shared" si="11"/>
        <v>90000</v>
      </c>
      <c r="G334" s="33">
        <f t="shared" si="12"/>
        <v>90000</v>
      </c>
      <c r="H334" s="30">
        <v>90000</v>
      </c>
      <c r="I334" s="30"/>
      <c r="J334" s="30"/>
      <c r="K334" s="30"/>
      <c r="L334" s="30"/>
      <c r="M334" s="30"/>
      <c r="N334" s="30"/>
      <c r="O334" s="30"/>
    </row>
    <row r="335" ht="13.5" spans="1:15">
      <c r="A335" s="30" t="s">
        <v>1084</v>
      </c>
      <c r="B335" s="30" t="s">
        <v>1088</v>
      </c>
      <c r="C335" s="30" t="s">
        <v>1088</v>
      </c>
      <c r="D335" s="30">
        <v>4</v>
      </c>
      <c r="E335" s="31" t="s">
        <v>799</v>
      </c>
      <c r="F335" s="33">
        <f t="shared" si="11"/>
        <v>40000</v>
      </c>
      <c r="G335" s="33">
        <f t="shared" si="12"/>
        <v>40000</v>
      </c>
      <c r="H335" s="30">
        <v>40000</v>
      </c>
      <c r="I335" s="30"/>
      <c r="J335" s="30"/>
      <c r="K335" s="30"/>
      <c r="L335" s="30"/>
      <c r="M335" s="30"/>
      <c r="N335" s="30"/>
      <c r="O335" s="30"/>
    </row>
    <row r="336" ht="13.5" spans="1:15">
      <c r="A336" s="30" t="s">
        <v>1084</v>
      </c>
      <c r="B336" s="30" t="s">
        <v>838</v>
      </c>
      <c r="C336" s="30" t="s">
        <v>838</v>
      </c>
      <c r="D336" s="30">
        <v>1</v>
      </c>
      <c r="E336" s="31" t="s">
        <v>799</v>
      </c>
      <c r="F336" s="33">
        <f t="shared" si="11"/>
        <v>90000</v>
      </c>
      <c r="G336" s="33">
        <f t="shared" si="12"/>
        <v>90000</v>
      </c>
      <c r="H336" s="30">
        <v>90000</v>
      </c>
      <c r="I336" s="30"/>
      <c r="J336" s="30"/>
      <c r="K336" s="30"/>
      <c r="L336" s="30"/>
      <c r="M336" s="30"/>
      <c r="N336" s="30"/>
      <c r="O336" s="30"/>
    </row>
    <row r="337" ht="13.5" spans="1:15">
      <c r="A337" s="30" t="s">
        <v>1084</v>
      </c>
      <c r="B337" s="30" t="s">
        <v>1089</v>
      </c>
      <c r="C337" s="30" t="s">
        <v>1089</v>
      </c>
      <c r="D337" s="30">
        <v>1</v>
      </c>
      <c r="E337" s="31" t="s">
        <v>799</v>
      </c>
      <c r="F337" s="33">
        <f t="shared" si="11"/>
        <v>65000</v>
      </c>
      <c r="G337" s="33">
        <f t="shared" si="12"/>
        <v>65000</v>
      </c>
      <c r="H337" s="30">
        <v>65000</v>
      </c>
      <c r="I337" s="30"/>
      <c r="J337" s="30"/>
      <c r="K337" s="30"/>
      <c r="L337" s="30"/>
      <c r="M337" s="30"/>
      <c r="N337" s="30"/>
      <c r="O337" s="30"/>
    </row>
    <row r="338" ht="13.5" spans="1:15">
      <c r="A338" s="30" t="s">
        <v>1084</v>
      </c>
      <c r="B338" s="30" t="s">
        <v>1090</v>
      </c>
      <c r="C338" s="30" t="s">
        <v>1090</v>
      </c>
      <c r="D338" s="30">
        <v>2</v>
      </c>
      <c r="E338" s="31" t="s">
        <v>799</v>
      </c>
      <c r="F338" s="33">
        <f t="shared" si="11"/>
        <v>40000</v>
      </c>
      <c r="G338" s="33">
        <f t="shared" si="12"/>
        <v>40000</v>
      </c>
      <c r="H338" s="30">
        <v>40000</v>
      </c>
      <c r="I338" s="30"/>
      <c r="J338" s="30"/>
      <c r="K338" s="30"/>
      <c r="L338" s="30"/>
      <c r="M338" s="30"/>
      <c r="N338" s="30"/>
      <c r="O338" s="30"/>
    </row>
    <row r="339" ht="13.5" spans="1:15">
      <c r="A339" s="30" t="s">
        <v>1084</v>
      </c>
      <c r="B339" s="30" t="s">
        <v>885</v>
      </c>
      <c r="C339" s="30" t="s">
        <v>885</v>
      </c>
      <c r="D339" s="30">
        <v>1</v>
      </c>
      <c r="E339" s="31" t="s">
        <v>799</v>
      </c>
      <c r="F339" s="33">
        <f t="shared" si="11"/>
        <v>12000</v>
      </c>
      <c r="G339" s="33">
        <f t="shared" si="12"/>
        <v>12000</v>
      </c>
      <c r="H339" s="30">
        <v>12000</v>
      </c>
      <c r="I339" s="30"/>
      <c r="J339" s="30"/>
      <c r="K339" s="30"/>
      <c r="L339" s="30"/>
      <c r="M339" s="30"/>
      <c r="N339" s="30"/>
      <c r="O339" s="30"/>
    </row>
    <row r="340" ht="13.5" spans="1:15">
      <c r="A340" s="30" t="s">
        <v>1084</v>
      </c>
      <c r="B340" s="30" t="s">
        <v>797</v>
      </c>
      <c r="C340" s="31" t="s">
        <v>1091</v>
      </c>
      <c r="D340" s="30">
        <v>4</v>
      </c>
      <c r="E340" s="31" t="s">
        <v>799</v>
      </c>
      <c r="F340" s="33">
        <f t="shared" si="11"/>
        <v>160000</v>
      </c>
      <c r="G340" s="33">
        <f t="shared" si="12"/>
        <v>160000</v>
      </c>
      <c r="H340" s="30">
        <v>160000</v>
      </c>
      <c r="I340" s="30"/>
      <c r="J340" s="30"/>
      <c r="K340" s="30"/>
      <c r="L340" s="30"/>
      <c r="M340" s="30"/>
      <c r="N340" s="30"/>
      <c r="O340" s="30"/>
    </row>
    <row r="341" ht="13.5" spans="1:15">
      <c r="A341" s="30" t="s">
        <v>1084</v>
      </c>
      <c r="B341" s="30" t="s">
        <v>1092</v>
      </c>
      <c r="C341" s="31" t="s">
        <v>846</v>
      </c>
      <c r="D341" s="30">
        <v>4</v>
      </c>
      <c r="E341" s="31" t="s">
        <v>799</v>
      </c>
      <c r="F341" s="33">
        <f t="shared" si="11"/>
        <v>100000</v>
      </c>
      <c r="G341" s="33">
        <f t="shared" si="12"/>
        <v>100000</v>
      </c>
      <c r="H341" s="30">
        <v>100000</v>
      </c>
      <c r="I341" s="30"/>
      <c r="J341" s="30"/>
      <c r="K341" s="30"/>
      <c r="L341" s="30"/>
      <c r="M341" s="30"/>
      <c r="N341" s="30"/>
      <c r="O341" s="30"/>
    </row>
    <row r="342" ht="13.5" spans="1:15">
      <c r="A342" s="30" t="s">
        <v>1084</v>
      </c>
      <c r="B342" s="30" t="s">
        <v>1018</v>
      </c>
      <c r="C342" s="30" t="s">
        <v>1018</v>
      </c>
      <c r="D342" s="30">
        <v>6</v>
      </c>
      <c r="E342" s="31" t="s">
        <v>799</v>
      </c>
      <c r="F342" s="33">
        <f t="shared" si="11"/>
        <v>60000</v>
      </c>
      <c r="G342" s="33">
        <f t="shared" si="12"/>
        <v>60000</v>
      </c>
      <c r="H342" s="30">
        <v>60000</v>
      </c>
      <c r="I342" s="30"/>
      <c r="J342" s="30"/>
      <c r="K342" s="30"/>
      <c r="L342" s="30"/>
      <c r="M342" s="30"/>
      <c r="N342" s="30"/>
      <c r="O342" s="30"/>
    </row>
    <row r="343" ht="13.5" spans="1:15">
      <c r="A343" s="30" t="s">
        <v>1084</v>
      </c>
      <c r="B343" s="30" t="s">
        <v>877</v>
      </c>
      <c r="C343" s="31" t="s">
        <v>1093</v>
      </c>
      <c r="D343" s="30">
        <v>6</v>
      </c>
      <c r="E343" s="31" t="s">
        <v>799</v>
      </c>
      <c r="F343" s="33">
        <f t="shared" si="11"/>
        <v>60000</v>
      </c>
      <c r="G343" s="33">
        <f t="shared" si="12"/>
        <v>60000</v>
      </c>
      <c r="H343" s="30">
        <v>60000</v>
      </c>
      <c r="I343" s="30"/>
      <c r="J343" s="30"/>
      <c r="K343" s="30"/>
      <c r="L343" s="30"/>
      <c r="M343" s="30"/>
      <c r="N343" s="30"/>
      <c r="O343" s="30"/>
    </row>
    <row r="344" ht="13.5" spans="1:15">
      <c r="A344" s="30" t="s">
        <v>1094</v>
      </c>
      <c r="B344" s="30" t="s">
        <v>1095</v>
      </c>
      <c r="C344" s="31" t="s">
        <v>1096</v>
      </c>
      <c r="D344" s="30"/>
      <c r="E344" s="31" t="s">
        <v>799</v>
      </c>
      <c r="F344" s="33">
        <f t="shared" si="11"/>
        <v>120000</v>
      </c>
      <c r="G344" s="33">
        <f t="shared" si="12"/>
        <v>120000</v>
      </c>
      <c r="H344" s="30">
        <v>120000</v>
      </c>
      <c r="I344" s="30"/>
      <c r="J344" s="30"/>
      <c r="K344" s="30"/>
      <c r="L344" s="30"/>
      <c r="M344" s="30"/>
      <c r="N344" s="30"/>
      <c r="O344" s="30"/>
    </row>
    <row r="345" ht="13.5" spans="1:15">
      <c r="A345" s="30" t="s">
        <v>1094</v>
      </c>
      <c r="B345" s="30" t="s">
        <v>797</v>
      </c>
      <c r="C345" s="31" t="s">
        <v>797</v>
      </c>
      <c r="D345" s="30"/>
      <c r="E345" s="31" t="s">
        <v>799</v>
      </c>
      <c r="F345" s="33">
        <f t="shared" si="11"/>
        <v>200000</v>
      </c>
      <c r="G345" s="33">
        <f t="shared" si="12"/>
        <v>200000</v>
      </c>
      <c r="H345" s="30">
        <v>200000</v>
      </c>
      <c r="I345" s="30"/>
      <c r="J345" s="30"/>
      <c r="K345" s="30"/>
      <c r="L345" s="30"/>
      <c r="M345" s="30"/>
      <c r="N345" s="30"/>
      <c r="O345" s="30"/>
    </row>
    <row r="346" ht="13.5" spans="1:15">
      <c r="A346" s="30" t="s">
        <v>1094</v>
      </c>
      <c r="B346" s="41" t="s">
        <v>1021</v>
      </c>
      <c r="C346" s="42" t="s">
        <v>1048</v>
      </c>
      <c r="D346" s="42"/>
      <c r="E346" s="31" t="s">
        <v>799</v>
      </c>
      <c r="F346" s="33">
        <f t="shared" si="11"/>
        <v>240000</v>
      </c>
      <c r="G346" s="33">
        <f t="shared" si="12"/>
        <v>240000</v>
      </c>
      <c r="H346" s="30">
        <v>240000</v>
      </c>
      <c r="I346" s="30"/>
      <c r="J346" s="30"/>
      <c r="K346" s="30"/>
      <c r="L346" s="30"/>
      <c r="M346" s="30"/>
      <c r="N346" s="30"/>
      <c r="O346" s="30"/>
    </row>
    <row r="347" ht="13.5" spans="1:15">
      <c r="A347" s="30" t="s">
        <v>1094</v>
      </c>
      <c r="B347" s="41" t="s">
        <v>1021</v>
      </c>
      <c r="C347" s="42" t="s">
        <v>1046</v>
      </c>
      <c r="D347" s="42"/>
      <c r="E347" s="31" t="s">
        <v>799</v>
      </c>
      <c r="F347" s="33">
        <f t="shared" si="11"/>
        <v>300000</v>
      </c>
      <c r="G347" s="33">
        <f t="shared" si="12"/>
        <v>300000</v>
      </c>
      <c r="H347" s="30">
        <v>300000</v>
      </c>
      <c r="I347" s="30"/>
      <c r="J347" s="30"/>
      <c r="K347" s="30"/>
      <c r="L347" s="30"/>
      <c r="M347" s="30"/>
      <c r="N347" s="30"/>
      <c r="O347" s="30"/>
    </row>
    <row r="348" ht="13.5" spans="1:15">
      <c r="A348" s="30" t="s">
        <v>1094</v>
      </c>
      <c r="B348" s="30" t="s">
        <v>973</v>
      </c>
      <c r="C348" s="31" t="s">
        <v>783</v>
      </c>
      <c r="D348" s="30">
        <v>60</v>
      </c>
      <c r="E348" s="31" t="s">
        <v>784</v>
      </c>
      <c r="F348" s="33">
        <f t="shared" si="11"/>
        <v>200000</v>
      </c>
      <c r="G348" s="33">
        <f t="shared" si="12"/>
        <v>200000</v>
      </c>
      <c r="H348" s="30">
        <v>200000</v>
      </c>
      <c r="I348" s="30"/>
      <c r="J348" s="30"/>
      <c r="K348" s="30"/>
      <c r="L348" s="30"/>
      <c r="M348" s="30"/>
      <c r="N348" s="30"/>
      <c r="O348" s="30"/>
    </row>
    <row r="349" ht="13.5" spans="1:15">
      <c r="A349" s="30" t="s">
        <v>1094</v>
      </c>
      <c r="B349" s="30" t="s">
        <v>820</v>
      </c>
      <c r="C349" s="31" t="s">
        <v>820</v>
      </c>
      <c r="D349" s="30">
        <v>40</v>
      </c>
      <c r="E349" s="31" t="s">
        <v>784</v>
      </c>
      <c r="F349" s="33">
        <f t="shared" si="11"/>
        <v>48000</v>
      </c>
      <c r="G349" s="33">
        <f t="shared" si="12"/>
        <v>48000</v>
      </c>
      <c r="H349" s="30">
        <v>48000</v>
      </c>
      <c r="I349" s="30"/>
      <c r="J349" s="30"/>
      <c r="K349" s="30"/>
      <c r="L349" s="30"/>
      <c r="M349" s="30"/>
      <c r="N349" s="30"/>
      <c r="O349" s="30"/>
    </row>
    <row r="350" ht="13.5" spans="1:15">
      <c r="A350" s="30" t="s">
        <v>1094</v>
      </c>
      <c r="B350" s="30" t="s">
        <v>1097</v>
      </c>
      <c r="C350" s="31" t="s">
        <v>867</v>
      </c>
      <c r="D350" s="30">
        <v>50</v>
      </c>
      <c r="E350" s="31" t="s">
        <v>835</v>
      </c>
      <c r="F350" s="33">
        <f t="shared" si="11"/>
        <v>50000</v>
      </c>
      <c r="G350" s="33">
        <f t="shared" si="12"/>
        <v>50000</v>
      </c>
      <c r="H350" s="30">
        <v>50000</v>
      </c>
      <c r="I350" s="30"/>
      <c r="J350" s="30"/>
      <c r="K350" s="30"/>
      <c r="L350" s="30"/>
      <c r="M350" s="30"/>
      <c r="N350" s="30"/>
      <c r="O350" s="30"/>
    </row>
    <row r="351" ht="13.5" spans="1:15">
      <c r="A351" s="30" t="s">
        <v>1094</v>
      </c>
      <c r="B351" s="30" t="s">
        <v>822</v>
      </c>
      <c r="C351" s="31" t="s">
        <v>822</v>
      </c>
      <c r="D351" s="30">
        <v>500</v>
      </c>
      <c r="E351" s="31" t="s">
        <v>784</v>
      </c>
      <c r="F351" s="33">
        <f t="shared" si="11"/>
        <v>20000</v>
      </c>
      <c r="G351" s="33">
        <f t="shared" si="12"/>
        <v>20000</v>
      </c>
      <c r="H351" s="30">
        <v>20000</v>
      </c>
      <c r="I351" s="30"/>
      <c r="J351" s="30"/>
      <c r="K351" s="30"/>
      <c r="L351" s="30"/>
      <c r="M351" s="30"/>
      <c r="N351" s="30"/>
      <c r="O351" s="30"/>
    </row>
    <row r="352" ht="13.5" spans="1:15">
      <c r="A352" s="30" t="s">
        <v>1094</v>
      </c>
      <c r="B352" s="30" t="s">
        <v>825</v>
      </c>
      <c r="C352" s="31" t="s">
        <v>825</v>
      </c>
      <c r="D352" s="30">
        <v>500</v>
      </c>
      <c r="E352" s="31" t="s">
        <v>784</v>
      </c>
      <c r="F352" s="33">
        <f t="shared" si="11"/>
        <v>10000</v>
      </c>
      <c r="G352" s="33">
        <f t="shared" si="12"/>
        <v>10000</v>
      </c>
      <c r="H352" s="30">
        <v>10000</v>
      </c>
      <c r="I352" s="30"/>
      <c r="J352" s="30"/>
      <c r="K352" s="30"/>
      <c r="L352" s="30"/>
      <c r="M352" s="30"/>
      <c r="N352" s="30"/>
      <c r="O352" s="30"/>
    </row>
    <row r="353" ht="13.5" spans="1:15">
      <c r="A353" s="30" t="s">
        <v>1094</v>
      </c>
      <c r="B353" s="30" t="s">
        <v>1098</v>
      </c>
      <c r="C353" s="31" t="s">
        <v>1098</v>
      </c>
      <c r="D353" s="30">
        <v>5</v>
      </c>
      <c r="E353" s="31" t="s">
        <v>824</v>
      </c>
      <c r="F353" s="33">
        <f t="shared" si="11"/>
        <v>500</v>
      </c>
      <c r="G353" s="33">
        <f t="shared" si="12"/>
        <v>500</v>
      </c>
      <c r="H353" s="30">
        <v>500</v>
      </c>
      <c r="I353" s="30"/>
      <c r="J353" s="30"/>
      <c r="K353" s="30"/>
      <c r="L353" s="30"/>
      <c r="M353" s="30"/>
      <c r="N353" s="30"/>
      <c r="O353" s="30"/>
    </row>
    <row r="354" ht="22.5" spans="1:15">
      <c r="A354" s="30" t="s">
        <v>1094</v>
      </c>
      <c r="B354" s="30" t="s">
        <v>846</v>
      </c>
      <c r="C354" s="31" t="s">
        <v>1099</v>
      </c>
      <c r="D354" s="30">
        <v>2</v>
      </c>
      <c r="E354" s="31" t="s">
        <v>799</v>
      </c>
      <c r="F354" s="33">
        <f t="shared" si="11"/>
        <v>150000</v>
      </c>
      <c r="G354" s="33">
        <f t="shared" si="12"/>
        <v>150000</v>
      </c>
      <c r="H354" s="30">
        <v>150000</v>
      </c>
      <c r="I354" s="30"/>
      <c r="J354" s="30"/>
      <c r="K354" s="30"/>
      <c r="L354" s="30"/>
      <c r="M354" s="30"/>
      <c r="N354" s="30"/>
      <c r="O354" s="30"/>
    </row>
    <row r="355" ht="13.5" spans="1:15">
      <c r="A355" s="30" t="s">
        <v>1094</v>
      </c>
      <c r="B355" s="30" t="s">
        <v>981</v>
      </c>
      <c r="C355" s="31" t="s">
        <v>981</v>
      </c>
      <c r="D355" s="30">
        <v>1300</v>
      </c>
      <c r="E355" s="31" t="s">
        <v>794</v>
      </c>
      <c r="F355" s="33">
        <f t="shared" si="11"/>
        <v>280000</v>
      </c>
      <c r="G355" s="33">
        <f t="shared" si="12"/>
        <v>280000</v>
      </c>
      <c r="H355" s="30">
        <v>280000</v>
      </c>
      <c r="I355" s="30"/>
      <c r="J355" s="30"/>
      <c r="K355" s="30"/>
      <c r="L355" s="30"/>
      <c r="M355" s="30"/>
      <c r="N355" s="30"/>
      <c r="O355" s="30"/>
    </row>
    <row r="356" ht="13.5" spans="1:15">
      <c r="A356" s="30" t="s">
        <v>1094</v>
      </c>
      <c r="B356" s="30" t="s">
        <v>1055</v>
      </c>
      <c r="C356" s="31" t="s">
        <v>1055</v>
      </c>
      <c r="D356" s="30">
        <v>10</v>
      </c>
      <c r="E356" s="31" t="s">
        <v>784</v>
      </c>
      <c r="F356" s="33">
        <f t="shared" si="11"/>
        <v>170000</v>
      </c>
      <c r="G356" s="33">
        <f t="shared" si="12"/>
        <v>170000</v>
      </c>
      <c r="H356" s="30">
        <v>170000</v>
      </c>
      <c r="I356" s="30"/>
      <c r="J356" s="30"/>
      <c r="K356" s="30"/>
      <c r="L356" s="30"/>
      <c r="M356" s="30"/>
      <c r="N356" s="30"/>
      <c r="O356" s="30"/>
    </row>
    <row r="357" ht="13.5" spans="1:15">
      <c r="A357" s="30" t="s">
        <v>1094</v>
      </c>
      <c r="B357" s="30" t="s">
        <v>1100</v>
      </c>
      <c r="C357" s="31" t="s">
        <v>1100</v>
      </c>
      <c r="D357" s="30">
        <v>1</v>
      </c>
      <c r="E357" s="31" t="s">
        <v>790</v>
      </c>
      <c r="F357" s="33">
        <f t="shared" si="11"/>
        <v>130000</v>
      </c>
      <c r="G357" s="33">
        <f t="shared" si="12"/>
        <v>130000</v>
      </c>
      <c r="H357" s="30">
        <v>130000</v>
      </c>
      <c r="I357" s="30"/>
      <c r="J357" s="30"/>
      <c r="K357" s="30"/>
      <c r="L357" s="30"/>
      <c r="M357" s="30"/>
      <c r="N357" s="30"/>
      <c r="O357" s="30"/>
    </row>
    <row r="358" ht="13.5" spans="1:15">
      <c r="A358" s="30" t="s">
        <v>1094</v>
      </c>
      <c r="B358" s="30" t="s">
        <v>1101</v>
      </c>
      <c r="C358" s="31" t="s">
        <v>885</v>
      </c>
      <c r="D358" s="30">
        <v>50</v>
      </c>
      <c r="E358" s="31" t="s">
        <v>790</v>
      </c>
      <c r="F358" s="33">
        <f t="shared" si="11"/>
        <v>40000</v>
      </c>
      <c r="G358" s="33">
        <f t="shared" si="12"/>
        <v>40000</v>
      </c>
      <c r="H358" s="30">
        <v>40000</v>
      </c>
      <c r="I358" s="30"/>
      <c r="J358" s="30"/>
      <c r="K358" s="30"/>
      <c r="L358" s="30"/>
      <c r="M358" s="30"/>
      <c r="N358" s="30"/>
      <c r="O358" s="30"/>
    </row>
    <row r="359" ht="13.5" spans="1:15">
      <c r="A359" s="30" t="s">
        <v>1094</v>
      </c>
      <c r="B359" s="30" t="s">
        <v>1101</v>
      </c>
      <c r="C359" s="31" t="s">
        <v>999</v>
      </c>
      <c r="D359" s="30">
        <v>300</v>
      </c>
      <c r="E359" s="31" t="s">
        <v>810</v>
      </c>
      <c r="F359" s="33">
        <f t="shared" si="11"/>
        <v>40000</v>
      </c>
      <c r="G359" s="33">
        <f t="shared" si="12"/>
        <v>40000</v>
      </c>
      <c r="H359" s="30">
        <v>40000</v>
      </c>
      <c r="I359" s="30"/>
      <c r="J359" s="30"/>
      <c r="K359" s="30"/>
      <c r="L359" s="30"/>
      <c r="M359" s="30"/>
      <c r="N359" s="30"/>
      <c r="O359" s="30"/>
    </row>
    <row r="360" ht="13.5" spans="1:15">
      <c r="A360" s="30" t="s">
        <v>1094</v>
      </c>
      <c r="B360" s="30" t="s">
        <v>1102</v>
      </c>
      <c r="C360" s="31" t="s">
        <v>995</v>
      </c>
      <c r="D360" s="30">
        <v>500</v>
      </c>
      <c r="E360" s="31" t="s">
        <v>810</v>
      </c>
      <c r="F360" s="33">
        <f t="shared" si="11"/>
        <v>80000</v>
      </c>
      <c r="G360" s="33">
        <f t="shared" si="12"/>
        <v>80000</v>
      </c>
      <c r="H360" s="30">
        <v>80000</v>
      </c>
      <c r="I360" s="30"/>
      <c r="J360" s="30"/>
      <c r="K360" s="30"/>
      <c r="L360" s="30"/>
      <c r="M360" s="30"/>
      <c r="N360" s="30"/>
      <c r="O360" s="30"/>
    </row>
    <row r="361" ht="13.5" spans="1:15">
      <c r="A361" s="30" t="s">
        <v>1094</v>
      </c>
      <c r="B361" s="30" t="s">
        <v>994</v>
      </c>
      <c r="C361" s="31" t="s">
        <v>994</v>
      </c>
      <c r="D361" s="30">
        <v>5</v>
      </c>
      <c r="E361" s="31" t="s">
        <v>784</v>
      </c>
      <c r="F361" s="33">
        <f t="shared" si="11"/>
        <v>20000</v>
      </c>
      <c r="G361" s="33">
        <f t="shared" si="12"/>
        <v>20000</v>
      </c>
      <c r="H361" s="30">
        <v>20000</v>
      </c>
      <c r="I361" s="30"/>
      <c r="J361" s="30"/>
      <c r="K361" s="30"/>
      <c r="L361" s="30"/>
      <c r="M361" s="30"/>
      <c r="N361" s="30"/>
      <c r="O361" s="30"/>
    </row>
    <row r="362" ht="13.5" spans="1:15">
      <c r="A362" s="30" t="s">
        <v>1103</v>
      </c>
      <c r="B362" s="30" t="s">
        <v>848</v>
      </c>
      <c r="C362" s="31" t="s">
        <v>1104</v>
      </c>
      <c r="D362" s="30">
        <v>1</v>
      </c>
      <c r="E362" s="31" t="s">
        <v>799</v>
      </c>
      <c r="F362" s="33">
        <f t="shared" si="11"/>
        <v>120000</v>
      </c>
      <c r="G362" s="33">
        <f t="shared" si="12"/>
        <v>120000</v>
      </c>
      <c r="H362" s="30">
        <v>120000</v>
      </c>
      <c r="I362" s="30"/>
      <c r="J362" s="30"/>
      <c r="K362" s="30"/>
      <c r="L362" s="30"/>
      <c r="M362" s="30"/>
      <c r="N362" s="30"/>
      <c r="O362" s="30"/>
    </row>
    <row r="363" ht="13.5" spans="1:15">
      <c r="A363" s="30" t="s">
        <v>1103</v>
      </c>
      <c r="B363" s="30" t="s">
        <v>1105</v>
      </c>
      <c r="C363" s="31" t="s">
        <v>1106</v>
      </c>
      <c r="D363" s="30">
        <v>1</v>
      </c>
      <c r="E363" s="31" t="s">
        <v>799</v>
      </c>
      <c r="F363" s="33">
        <f t="shared" si="11"/>
        <v>80000</v>
      </c>
      <c r="G363" s="33">
        <f t="shared" si="12"/>
        <v>80000</v>
      </c>
      <c r="H363" s="30">
        <v>80000</v>
      </c>
      <c r="I363" s="30"/>
      <c r="J363" s="30"/>
      <c r="K363" s="30"/>
      <c r="L363" s="30"/>
      <c r="M363" s="30"/>
      <c r="N363" s="30"/>
      <c r="O363" s="30"/>
    </row>
    <row r="364" ht="13.5" spans="1:15">
      <c r="A364" s="30" t="s">
        <v>1103</v>
      </c>
      <c r="B364" s="30" t="s">
        <v>1080</v>
      </c>
      <c r="C364" s="31" t="s">
        <v>1080</v>
      </c>
      <c r="D364" s="30">
        <v>10</v>
      </c>
      <c r="E364" s="31" t="s">
        <v>827</v>
      </c>
      <c r="F364" s="33">
        <f t="shared" si="11"/>
        <v>2400</v>
      </c>
      <c r="G364" s="33">
        <f t="shared" si="12"/>
        <v>2400</v>
      </c>
      <c r="H364" s="30">
        <v>2400</v>
      </c>
      <c r="I364" s="30"/>
      <c r="J364" s="30"/>
      <c r="K364" s="30"/>
      <c r="L364" s="30"/>
      <c r="M364" s="30"/>
      <c r="N364" s="30"/>
      <c r="O364" s="30"/>
    </row>
    <row r="365" ht="13.5" spans="1:15">
      <c r="A365" s="30" t="s">
        <v>1103</v>
      </c>
      <c r="B365" s="30" t="s">
        <v>825</v>
      </c>
      <c r="C365" s="31" t="s">
        <v>825</v>
      </c>
      <c r="D365" s="30">
        <v>100</v>
      </c>
      <c r="E365" s="31" t="s">
        <v>824</v>
      </c>
      <c r="F365" s="33">
        <f t="shared" si="11"/>
        <v>7000</v>
      </c>
      <c r="G365" s="33">
        <f t="shared" si="12"/>
        <v>7000</v>
      </c>
      <c r="H365" s="30">
        <v>7000</v>
      </c>
      <c r="I365" s="30"/>
      <c r="J365" s="30"/>
      <c r="K365" s="30"/>
      <c r="L365" s="30"/>
      <c r="M365" s="30"/>
      <c r="N365" s="30"/>
      <c r="O365" s="30"/>
    </row>
    <row r="366" ht="13.5" spans="1:15">
      <c r="A366" s="30" t="s">
        <v>1103</v>
      </c>
      <c r="B366" s="30" t="s">
        <v>783</v>
      </c>
      <c r="C366" s="31" t="s">
        <v>783</v>
      </c>
      <c r="D366" s="30">
        <v>10</v>
      </c>
      <c r="E366" s="31" t="s">
        <v>784</v>
      </c>
      <c r="F366" s="33">
        <f t="shared" si="11"/>
        <v>30000</v>
      </c>
      <c r="G366" s="33">
        <f t="shared" si="12"/>
        <v>30000</v>
      </c>
      <c r="H366" s="30">
        <v>30000</v>
      </c>
      <c r="I366" s="30"/>
      <c r="J366" s="30"/>
      <c r="K366" s="30"/>
      <c r="L366" s="30"/>
      <c r="M366" s="30"/>
      <c r="N366" s="30"/>
      <c r="O366" s="30"/>
    </row>
    <row r="367" ht="13.5" spans="1:15">
      <c r="A367" s="30" t="s">
        <v>1103</v>
      </c>
      <c r="B367" s="30" t="s">
        <v>978</v>
      </c>
      <c r="C367" s="31" t="s">
        <v>1107</v>
      </c>
      <c r="D367" s="30">
        <v>10</v>
      </c>
      <c r="E367" s="31" t="s">
        <v>784</v>
      </c>
      <c r="F367" s="33">
        <f t="shared" si="11"/>
        <v>10000</v>
      </c>
      <c r="G367" s="33">
        <f t="shared" si="12"/>
        <v>10000</v>
      </c>
      <c r="H367" s="30">
        <v>10000</v>
      </c>
      <c r="I367" s="30"/>
      <c r="J367" s="30"/>
      <c r="K367" s="30"/>
      <c r="L367" s="30"/>
      <c r="M367" s="30"/>
      <c r="N367" s="30"/>
      <c r="O367" s="30"/>
    </row>
    <row r="368" ht="13.5" spans="1:15">
      <c r="A368" s="30" t="s">
        <v>1103</v>
      </c>
      <c r="B368" s="30" t="s">
        <v>1108</v>
      </c>
      <c r="C368" s="31" t="s">
        <v>971</v>
      </c>
      <c r="D368" s="30">
        <v>1</v>
      </c>
      <c r="E368" s="31" t="s">
        <v>799</v>
      </c>
      <c r="F368" s="33">
        <f t="shared" si="11"/>
        <v>80000</v>
      </c>
      <c r="G368" s="33">
        <f t="shared" si="12"/>
        <v>80000</v>
      </c>
      <c r="H368" s="30">
        <v>80000</v>
      </c>
      <c r="I368" s="30"/>
      <c r="J368" s="30"/>
      <c r="K368" s="30"/>
      <c r="L368" s="30"/>
      <c r="M368" s="30"/>
      <c r="N368" s="30"/>
      <c r="O368" s="30"/>
    </row>
    <row r="369" ht="13.5" spans="1:15">
      <c r="A369" s="30" t="s">
        <v>1103</v>
      </c>
      <c r="B369" s="30" t="s">
        <v>846</v>
      </c>
      <c r="C369" s="31" t="s">
        <v>1109</v>
      </c>
      <c r="D369" s="30">
        <v>1</v>
      </c>
      <c r="E369" s="31" t="s">
        <v>799</v>
      </c>
      <c r="F369" s="33">
        <f t="shared" si="11"/>
        <v>70000</v>
      </c>
      <c r="G369" s="33">
        <f t="shared" si="12"/>
        <v>70000</v>
      </c>
      <c r="H369" s="30">
        <v>70000</v>
      </c>
      <c r="I369" s="30"/>
      <c r="J369" s="30"/>
      <c r="K369" s="30"/>
      <c r="L369" s="30"/>
      <c r="M369" s="30"/>
      <c r="N369" s="30"/>
      <c r="O369" s="30"/>
    </row>
    <row r="370" ht="13.5" spans="1:15">
      <c r="A370" s="30" t="s">
        <v>1103</v>
      </c>
      <c r="B370" s="30" t="s">
        <v>845</v>
      </c>
      <c r="C370" s="31" t="s">
        <v>845</v>
      </c>
      <c r="D370" s="30">
        <v>1</v>
      </c>
      <c r="E370" s="31" t="s">
        <v>799</v>
      </c>
      <c r="F370" s="33">
        <f t="shared" si="11"/>
        <v>60000</v>
      </c>
      <c r="G370" s="33">
        <f t="shared" si="12"/>
        <v>60000</v>
      </c>
      <c r="H370" s="30">
        <v>60000</v>
      </c>
      <c r="I370" s="30"/>
      <c r="J370" s="30"/>
      <c r="K370" s="30"/>
      <c r="L370" s="30"/>
      <c r="M370" s="30"/>
      <c r="N370" s="30"/>
      <c r="O370" s="30"/>
    </row>
    <row r="371" ht="13.5" spans="1:15">
      <c r="A371" s="30" t="s">
        <v>1103</v>
      </c>
      <c r="B371" s="30" t="s">
        <v>838</v>
      </c>
      <c r="C371" s="31" t="s">
        <v>838</v>
      </c>
      <c r="D371" s="30">
        <v>10</v>
      </c>
      <c r="E371" s="31" t="s">
        <v>784</v>
      </c>
      <c r="F371" s="33">
        <f t="shared" si="11"/>
        <v>40000</v>
      </c>
      <c r="G371" s="33">
        <f t="shared" si="12"/>
        <v>40000</v>
      </c>
      <c r="H371" s="30">
        <v>40000</v>
      </c>
      <c r="I371" s="30"/>
      <c r="J371" s="30"/>
      <c r="K371" s="30"/>
      <c r="L371" s="30"/>
      <c r="M371" s="30"/>
      <c r="N371" s="30"/>
      <c r="O371" s="30"/>
    </row>
    <row r="372" ht="13.5" spans="1:15">
      <c r="A372" s="30" t="s">
        <v>1103</v>
      </c>
      <c r="B372" s="30" t="s">
        <v>1110</v>
      </c>
      <c r="C372" s="31" t="s">
        <v>1110</v>
      </c>
      <c r="D372" s="30">
        <v>60</v>
      </c>
      <c r="E372" s="31" t="s">
        <v>790</v>
      </c>
      <c r="F372" s="33">
        <f t="shared" si="11"/>
        <v>30000</v>
      </c>
      <c r="G372" s="33">
        <f t="shared" si="12"/>
        <v>30000</v>
      </c>
      <c r="H372" s="30">
        <v>30000</v>
      </c>
      <c r="I372" s="30"/>
      <c r="J372" s="30"/>
      <c r="K372" s="30"/>
      <c r="L372" s="30"/>
      <c r="M372" s="30"/>
      <c r="N372" s="30"/>
      <c r="O372" s="30"/>
    </row>
    <row r="373" ht="13.5" spans="1:15">
      <c r="A373" s="30" t="s">
        <v>1103</v>
      </c>
      <c r="B373" s="30" t="s">
        <v>990</v>
      </c>
      <c r="C373" s="31" t="s">
        <v>990</v>
      </c>
      <c r="D373" s="30">
        <v>1</v>
      </c>
      <c r="E373" s="31" t="s">
        <v>799</v>
      </c>
      <c r="F373" s="33">
        <f t="shared" si="11"/>
        <v>100000</v>
      </c>
      <c r="G373" s="33">
        <f t="shared" si="12"/>
        <v>100000</v>
      </c>
      <c r="H373" s="30">
        <v>100000</v>
      </c>
      <c r="I373" s="30"/>
      <c r="J373" s="30"/>
      <c r="K373" s="30"/>
      <c r="L373" s="30"/>
      <c r="M373" s="30"/>
      <c r="N373" s="30"/>
      <c r="O373" s="30"/>
    </row>
    <row r="374" ht="13.5" spans="1:15">
      <c r="A374" s="30" t="s">
        <v>1103</v>
      </c>
      <c r="B374" s="30" t="s">
        <v>1111</v>
      </c>
      <c r="C374" s="31" t="s">
        <v>1111</v>
      </c>
      <c r="D374" s="30">
        <v>1</v>
      </c>
      <c r="E374" s="31" t="s">
        <v>799</v>
      </c>
      <c r="F374" s="33">
        <f t="shared" si="11"/>
        <v>20000</v>
      </c>
      <c r="G374" s="33">
        <f t="shared" si="12"/>
        <v>20000</v>
      </c>
      <c r="H374" s="30">
        <v>20000</v>
      </c>
      <c r="I374" s="30"/>
      <c r="J374" s="30"/>
      <c r="K374" s="30"/>
      <c r="L374" s="30"/>
      <c r="M374" s="30"/>
      <c r="N374" s="30"/>
      <c r="O374" s="30"/>
    </row>
    <row r="375" ht="13.5" spans="1:15">
      <c r="A375" s="30" t="s">
        <v>1103</v>
      </c>
      <c r="B375" s="30" t="s">
        <v>1112</v>
      </c>
      <c r="C375" s="31" t="s">
        <v>1112</v>
      </c>
      <c r="D375" s="30">
        <v>3</v>
      </c>
      <c r="E375" s="31" t="s">
        <v>790</v>
      </c>
      <c r="F375" s="33">
        <f t="shared" si="11"/>
        <v>30000</v>
      </c>
      <c r="G375" s="33">
        <f t="shared" si="12"/>
        <v>30000</v>
      </c>
      <c r="H375" s="30">
        <v>30000</v>
      </c>
      <c r="I375" s="30"/>
      <c r="J375" s="30"/>
      <c r="K375" s="30"/>
      <c r="L375" s="30"/>
      <c r="M375" s="30"/>
      <c r="N375" s="30"/>
      <c r="O375" s="30"/>
    </row>
    <row r="376" ht="13.5" spans="1:15">
      <c r="A376" s="30" t="s">
        <v>1103</v>
      </c>
      <c r="B376" s="30" t="s">
        <v>1113</v>
      </c>
      <c r="C376" s="31" t="s">
        <v>1113</v>
      </c>
      <c r="D376" s="30">
        <v>1</v>
      </c>
      <c r="E376" s="31" t="s">
        <v>784</v>
      </c>
      <c r="F376" s="33">
        <f t="shared" si="11"/>
        <v>20000</v>
      </c>
      <c r="G376" s="33">
        <f t="shared" si="12"/>
        <v>20000</v>
      </c>
      <c r="H376" s="30">
        <v>20000</v>
      </c>
      <c r="I376" s="30"/>
      <c r="J376" s="30"/>
      <c r="K376" s="30"/>
      <c r="L376" s="30"/>
      <c r="M376" s="30"/>
      <c r="N376" s="30"/>
      <c r="O376" s="30"/>
    </row>
    <row r="377" ht="13.5" spans="1:15">
      <c r="A377" s="30" t="s">
        <v>1103</v>
      </c>
      <c r="B377" s="30" t="s">
        <v>981</v>
      </c>
      <c r="C377" s="31" t="s">
        <v>981</v>
      </c>
      <c r="D377" s="30">
        <v>80</v>
      </c>
      <c r="E377" s="31" t="s">
        <v>794</v>
      </c>
      <c r="F377" s="33">
        <f t="shared" si="11"/>
        <v>18000</v>
      </c>
      <c r="G377" s="33">
        <f t="shared" si="12"/>
        <v>18000</v>
      </c>
      <c r="H377" s="30">
        <v>18000</v>
      </c>
      <c r="I377" s="30"/>
      <c r="J377" s="30"/>
      <c r="K377" s="30"/>
      <c r="L377" s="30"/>
      <c r="M377" s="30"/>
      <c r="N377" s="30"/>
      <c r="O377" s="30"/>
    </row>
    <row r="378" ht="13.5" spans="1:15">
      <c r="A378" s="30" t="s">
        <v>1103</v>
      </c>
      <c r="B378" s="30" t="s">
        <v>1114</v>
      </c>
      <c r="C378" s="31" t="s">
        <v>1115</v>
      </c>
      <c r="D378" s="30">
        <v>1</v>
      </c>
      <c r="E378" s="31" t="s">
        <v>799</v>
      </c>
      <c r="F378" s="33">
        <f t="shared" si="11"/>
        <v>10000</v>
      </c>
      <c r="G378" s="33">
        <f t="shared" si="12"/>
        <v>10000</v>
      </c>
      <c r="H378" s="30">
        <v>10000</v>
      </c>
      <c r="I378" s="30"/>
      <c r="J378" s="30"/>
      <c r="K378" s="30"/>
      <c r="L378" s="30"/>
      <c r="M378" s="30"/>
      <c r="N378" s="30"/>
      <c r="O378" s="30"/>
    </row>
    <row r="379" ht="13.5" spans="1:15">
      <c r="A379" s="30" t="s">
        <v>1103</v>
      </c>
      <c r="B379" s="30" t="s">
        <v>1116</v>
      </c>
      <c r="C379" s="31" t="s">
        <v>1116</v>
      </c>
      <c r="D379" s="30">
        <v>1</v>
      </c>
      <c r="E379" s="31" t="s">
        <v>799</v>
      </c>
      <c r="F379" s="33">
        <f t="shared" si="11"/>
        <v>5000</v>
      </c>
      <c r="G379" s="33">
        <f t="shared" si="12"/>
        <v>5000</v>
      </c>
      <c r="H379" s="30">
        <v>5000</v>
      </c>
      <c r="I379" s="30"/>
      <c r="J379" s="30"/>
      <c r="K379" s="30"/>
      <c r="L379" s="30"/>
      <c r="M379" s="30"/>
      <c r="N379" s="30"/>
      <c r="O379" s="30"/>
    </row>
    <row r="380" ht="13.5" spans="1:15">
      <c r="A380" s="30" t="s">
        <v>1103</v>
      </c>
      <c r="B380" s="43" t="s">
        <v>1117</v>
      </c>
      <c r="C380" s="43" t="s">
        <v>1117</v>
      </c>
      <c r="D380" s="43">
        <v>1</v>
      </c>
      <c r="E380" s="35" t="s">
        <v>799</v>
      </c>
      <c r="F380" s="33">
        <f t="shared" si="11"/>
        <v>40000</v>
      </c>
      <c r="G380" s="33">
        <f t="shared" si="12"/>
        <v>40000</v>
      </c>
      <c r="H380" s="30">
        <v>40000</v>
      </c>
      <c r="I380" s="30"/>
      <c r="J380" s="30"/>
      <c r="K380" s="30"/>
      <c r="L380" s="30"/>
      <c r="M380" s="30"/>
      <c r="N380" s="30"/>
      <c r="O380" s="30"/>
    </row>
    <row r="381" ht="13.5" spans="1:15">
      <c r="A381" s="30" t="s">
        <v>1103</v>
      </c>
      <c r="B381" s="43" t="s">
        <v>1118</v>
      </c>
      <c r="C381" s="43" t="s">
        <v>1119</v>
      </c>
      <c r="D381" s="43">
        <v>1</v>
      </c>
      <c r="E381" s="35" t="s">
        <v>799</v>
      </c>
      <c r="F381" s="33">
        <f t="shared" si="11"/>
        <v>20000</v>
      </c>
      <c r="G381" s="33">
        <f t="shared" si="12"/>
        <v>20000</v>
      </c>
      <c r="H381" s="30">
        <v>20000</v>
      </c>
      <c r="I381" s="30"/>
      <c r="J381" s="30"/>
      <c r="K381" s="30"/>
      <c r="L381" s="30"/>
      <c r="M381" s="30"/>
      <c r="N381" s="30"/>
      <c r="O381" s="30"/>
    </row>
    <row r="382" ht="13.5" spans="1:15">
      <c r="A382" s="30" t="s">
        <v>1103</v>
      </c>
      <c r="B382" s="43" t="s">
        <v>1120</v>
      </c>
      <c r="C382" s="43" t="s">
        <v>1121</v>
      </c>
      <c r="D382" s="43">
        <v>1</v>
      </c>
      <c r="E382" s="35" t="s">
        <v>799</v>
      </c>
      <c r="F382" s="33">
        <f t="shared" si="11"/>
        <v>40000</v>
      </c>
      <c r="G382" s="33">
        <f t="shared" si="12"/>
        <v>40000</v>
      </c>
      <c r="H382" s="30">
        <v>40000</v>
      </c>
      <c r="I382" s="30"/>
      <c r="J382" s="30"/>
      <c r="K382" s="30"/>
      <c r="L382" s="30"/>
      <c r="M382" s="30"/>
      <c r="N382" s="30"/>
      <c r="O382" s="30"/>
    </row>
    <row r="383" ht="22.5" spans="1:15">
      <c r="A383" s="30" t="s">
        <v>1103</v>
      </c>
      <c r="B383" s="44" t="s">
        <v>1122</v>
      </c>
      <c r="C383" s="45" t="s">
        <v>1123</v>
      </c>
      <c r="D383" s="40"/>
      <c r="E383" s="35" t="s">
        <v>799</v>
      </c>
      <c r="F383" s="33">
        <f t="shared" si="11"/>
        <v>30000</v>
      </c>
      <c r="G383" s="33">
        <f t="shared" si="12"/>
        <v>30000</v>
      </c>
      <c r="H383" s="30">
        <v>30000</v>
      </c>
      <c r="I383" s="30"/>
      <c r="J383" s="30"/>
      <c r="K383" s="30"/>
      <c r="L383" s="30"/>
      <c r="M383" s="30"/>
      <c r="N383" s="30"/>
      <c r="O383" s="30"/>
    </row>
    <row r="384" ht="13.5" spans="1:15">
      <c r="A384" s="30" t="s">
        <v>1103</v>
      </c>
      <c r="B384" s="44" t="s">
        <v>1122</v>
      </c>
      <c r="C384" s="45" t="s">
        <v>1124</v>
      </c>
      <c r="D384" s="41"/>
      <c r="E384" s="35" t="s">
        <v>799</v>
      </c>
      <c r="F384" s="33">
        <f t="shared" si="11"/>
        <v>50000</v>
      </c>
      <c r="G384" s="33">
        <f t="shared" si="12"/>
        <v>50000</v>
      </c>
      <c r="H384" s="30">
        <v>50000</v>
      </c>
      <c r="I384" s="30"/>
      <c r="J384" s="30"/>
      <c r="K384" s="30"/>
      <c r="L384" s="30"/>
      <c r="M384" s="30"/>
      <c r="N384" s="30"/>
      <c r="O384" s="30"/>
    </row>
    <row r="385" ht="13.5" spans="1:15">
      <c r="A385" s="30" t="s">
        <v>1103</v>
      </c>
      <c r="B385" s="44" t="s">
        <v>1122</v>
      </c>
      <c r="C385" s="46" t="s">
        <v>1125</v>
      </c>
      <c r="D385" s="41"/>
      <c r="E385" s="35" t="s">
        <v>799</v>
      </c>
      <c r="F385" s="33">
        <f t="shared" si="11"/>
        <v>50000</v>
      </c>
      <c r="G385" s="33">
        <f t="shared" si="12"/>
        <v>50000</v>
      </c>
      <c r="H385" s="30">
        <v>50000</v>
      </c>
      <c r="I385" s="30"/>
      <c r="J385" s="30"/>
      <c r="K385" s="30"/>
      <c r="L385" s="30"/>
      <c r="M385" s="30"/>
      <c r="N385" s="30"/>
      <c r="O385" s="30"/>
    </row>
    <row r="386" ht="13.5" spans="1:15">
      <c r="A386" s="30" t="s">
        <v>1126</v>
      </c>
      <c r="B386" s="30" t="s">
        <v>783</v>
      </c>
      <c r="C386" s="31" t="s">
        <v>783</v>
      </c>
      <c r="D386" s="30">
        <v>5</v>
      </c>
      <c r="E386" s="31" t="s">
        <v>784</v>
      </c>
      <c r="F386" s="33">
        <f t="shared" si="11"/>
        <v>17500</v>
      </c>
      <c r="G386" s="33">
        <f t="shared" si="12"/>
        <v>17500</v>
      </c>
      <c r="H386" s="30">
        <v>17500</v>
      </c>
      <c r="I386" s="30"/>
      <c r="J386" s="30"/>
      <c r="K386" s="30"/>
      <c r="L386" s="30"/>
      <c r="M386" s="30"/>
      <c r="N386" s="30"/>
      <c r="O386" s="30"/>
    </row>
    <row r="387" ht="13.5" spans="1:15">
      <c r="A387" s="30" t="s">
        <v>1126</v>
      </c>
      <c r="B387" s="30" t="s">
        <v>785</v>
      </c>
      <c r="C387" s="31" t="s">
        <v>785</v>
      </c>
      <c r="D387" s="30">
        <v>5</v>
      </c>
      <c r="E387" s="31" t="s">
        <v>784</v>
      </c>
      <c r="F387" s="33">
        <f t="shared" si="11"/>
        <v>20000</v>
      </c>
      <c r="G387" s="33">
        <f t="shared" si="12"/>
        <v>20000</v>
      </c>
      <c r="H387" s="30">
        <v>20000</v>
      </c>
      <c r="I387" s="30"/>
      <c r="J387" s="30"/>
      <c r="K387" s="30"/>
      <c r="L387" s="30"/>
      <c r="M387" s="30"/>
      <c r="N387" s="30"/>
      <c r="O387" s="30"/>
    </row>
    <row r="388" ht="13.5" spans="1:15">
      <c r="A388" s="30" t="s">
        <v>1126</v>
      </c>
      <c r="B388" s="30" t="s">
        <v>985</v>
      </c>
      <c r="C388" s="31" t="s">
        <v>985</v>
      </c>
      <c r="D388" s="30">
        <v>10</v>
      </c>
      <c r="E388" s="31" t="s">
        <v>784</v>
      </c>
      <c r="F388" s="33">
        <f t="shared" si="11"/>
        <v>2000</v>
      </c>
      <c r="G388" s="33">
        <f t="shared" si="12"/>
        <v>2000</v>
      </c>
      <c r="H388" s="30">
        <v>2000</v>
      </c>
      <c r="I388" s="30"/>
      <c r="J388" s="30"/>
      <c r="K388" s="30"/>
      <c r="L388" s="30"/>
      <c r="M388" s="30"/>
      <c r="N388" s="30"/>
      <c r="O388" s="30"/>
    </row>
    <row r="389" ht="13.5" spans="1:15">
      <c r="A389" s="30" t="s">
        <v>1126</v>
      </c>
      <c r="B389" s="30" t="s">
        <v>1127</v>
      </c>
      <c r="C389" s="31" t="s">
        <v>1127</v>
      </c>
      <c r="D389" s="30">
        <v>2</v>
      </c>
      <c r="E389" s="31" t="s">
        <v>784</v>
      </c>
      <c r="F389" s="33">
        <f t="shared" si="11"/>
        <v>800</v>
      </c>
      <c r="G389" s="33">
        <f t="shared" si="12"/>
        <v>800</v>
      </c>
      <c r="H389" s="30">
        <v>800</v>
      </c>
      <c r="I389" s="30"/>
      <c r="J389" s="30"/>
      <c r="K389" s="30"/>
      <c r="L389" s="30"/>
      <c r="M389" s="30"/>
      <c r="N389" s="30"/>
      <c r="O389" s="30"/>
    </row>
    <row r="390" ht="13.5" spans="1:15">
      <c r="A390" s="30" t="s">
        <v>1126</v>
      </c>
      <c r="B390" s="30" t="s">
        <v>1128</v>
      </c>
      <c r="C390" s="31" t="s">
        <v>1128</v>
      </c>
      <c r="D390" s="30">
        <v>5</v>
      </c>
      <c r="E390" s="31" t="s">
        <v>784</v>
      </c>
      <c r="F390" s="33">
        <f t="shared" si="11"/>
        <v>1000</v>
      </c>
      <c r="G390" s="33">
        <f t="shared" si="12"/>
        <v>1000</v>
      </c>
      <c r="H390" s="30">
        <v>1000</v>
      </c>
      <c r="I390" s="30"/>
      <c r="J390" s="30"/>
      <c r="K390" s="30"/>
      <c r="L390" s="30"/>
      <c r="M390" s="30"/>
      <c r="N390" s="30"/>
      <c r="O390" s="30"/>
    </row>
    <row r="391" ht="13.5" spans="1:15">
      <c r="A391" s="30" t="s">
        <v>1126</v>
      </c>
      <c r="B391" s="30" t="s">
        <v>820</v>
      </c>
      <c r="C391" s="31" t="s">
        <v>820</v>
      </c>
      <c r="D391" s="30">
        <v>5</v>
      </c>
      <c r="E391" s="31" t="s">
        <v>784</v>
      </c>
      <c r="F391" s="33">
        <f t="shared" si="11"/>
        <v>7500</v>
      </c>
      <c r="G391" s="33">
        <f t="shared" si="12"/>
        <v>7500</v>
      </c>
      <c r="H391" s="30">
        <v>7500</v>
      </c>
      <c r="I391" s="30"/>
      <c r="J391" s="30"/>
      <c r="K391" s="30"/>
      <c r="L391" s="30"/>
      <c r="M391" s="30"/>
      <c r="N391" s="30"/>
      <c r="O391" s="30"/>
    </row>
    <row r="392" ht="13.5" spans="1:15">
      <c r="A392" s="30" t="s">
        <v>1126</v>
      </c>
      <c r="B392" s="30" t="s">
        <v>992</v>
      </c>
      <c r="C392" s="31" t="s">
        <v>992</v>
      </c>
      <c r="D392" s="30">
        <v>5</v>
      </c>
      <c r="E392" s="31" t="s">
        <v>784</v>
      </c>
      <c r="F392" s="33">
        <f t="shared" si="11"/>
        <v>7500</v>
      </c>
      <c r="G392" s="33">
        <f t="shared" si="12"/>
        <v>7500</v>
      </c>
      <c r="H392" s="30">
        <v>7500</v>
      </c>
      <c r="I392" s="30"/>
      <c r="J392" s="30"/>
      <c r="K392" s="30"/>
      <c r="L392" s="30"/>
      <c r="M392" s="30"/>
      <c r="N392" s="30"/>
      <c r="O392" s="30"/>
    </row>
    <row r="393" ht="13.5" spans="1:15">
      <c r="A393" s="30" t="s">
        <v>1126</v>
      </c>
      <c r="B393" s="30" t="s">
        <v>1055</v>
      </c>
      <c r="C393" s="31" t="s">
        <v>1055</v>
      </c>
      <c r="D393" s="30">
        <v>8</v>
      </c>
      <c r="E393" s="31" t="s">
        <v>784</v>
      </c>
      <c r="F393" s="33">
        <f t="shared" si="11"/>
        <v>156000</v>
      </c>
      <c r="G393" s="33">
        <f t="shared" si="12"/>
        <v>156000</v>
      </c>
      <c r="H393" s="30">
        <v>156000</v>
      </c>
      <c r="I393" s="30"/>
      <c r="J393" s="30"/>
      <c r="K393" s="30"/>
      <c r="L393" s="30"/>
      <c r="M393" s="30"/>
      <c r="N393" s="30"/>
      <c r="O393" s="30"/>
    </row>
    <row r="394" ht="13.5" spans="1:15">
      <c r="A394" s="30" t="s">
        <v>1126</v>
      </c>
      <c r="B394" s="30" t="s">
        <v>811</v>
      </c>
      <c r="C394" s="31" t="s">
        <v>811</v>
      </c>
      <c r="D394" s="30">
        <v>1</v>
      </c>
      <c r="E394" s="31" t="s">
        <v>784</v>
      </c>
      <c r="F394" s="33">
        <f t="shared" ref="F394:F457" si="13">G394+J394+K394+L394+M394+N394+O394</f>
        <v>5000</v>
      </c>
      <c r="G394" s="33">
        <f t="shared" ref="G394:G457" si="14">H394+I394</f>
        <v>5000</v>
      </c>
      <c r="H394" s="30">
        <v>5000</v>
      </c>
      <c r="I394" s="30"/>
      <c r="J394" s="30"/>
      <c r="K394" s="30"/>
      <c r="L394" s="30"/>
      <c r="M394" s="30"/>
      <c r="N394" s="30"/>
      <c r="O394" s="30"/>
    </row>
    <row r="395" ht="13.5" spans="1:15">
      <c r="A395" s="30" t="s">
        <v>1126</v>
      </c>
      <c r="B395" s="30" t="s">
        <v>994</v>
      </c>
      <c r="C395" s="31" t="s">
        <v>994</v>
      </c>
      <c r="D395" s="30">
        <v>2</v>
      </c>
      <c r="E395" s="31" t="s">
        <v>784</v>
      </c>
      <c r="F395" s="33">
        <f t="shared" si="13"/>
        <v>5000</v>
      </c>
      <c r="G395" s="33">
        <f t="shared" si="14"/>
        <v>5000</v>
      </c>
      <c r="H395" s="30">
        <v>5000</v>
      </c>
      <c r="I395" s="30"/>
      <c r="J395" s="30"/>
      <c r="K395" s="30"/>
      <c r="L395" s="30"/>
      <c r="M395" s="30"/>
      <c r="N395" s="30"/>
      <c r="O395" s="30"/>
    </row>
    <row r="396" ht="13.5" spans="1:15">
      <c r="A396" s="30" t="s">
        <v>1126</v>
      </c>
      <c r="B396" s="30" t="s">
        <v>995</v>
      </c>
      <c r="C396" s="31" t="s">
        <v>995</v>
      </c>
      <c r="D396" s="30">
        <v>20</v>
      </c>
      <c r="E396" s="31" t="s">
        <v>810</v>
      </c>
      <c r="F396" s="33">
        <f t="shared" si="13"/>
        <v>4000</v>
      </c>
      <c r="G396" s="33">
        <f t="shared" si="14"/>
        <v>4000</v>
      </c>
      <c r="H396" s="30">
        <v>4000</v>
      </c>
      <c r="I396" s="30"/>
      <c r="J396" s="30"/>
      <c r="K396" s="30"/>
      <c r="L396" s="30"/>
      <c r="M396" s="30"/>
      <c r="N396" s="30"/>
      <c r="O396" s="30"/>
    </row>
    <row r="397" ht="13.5" spans="1:15">
      <c r="A397" s="30" t="s">
        <v>1126</v>
      </c>
      <c r="B397" s="30" t="s">
        <v>997</v>
      </c>
      <c r="C397" s="31" t="s">
        <v>997</v>
      </c>
      <c r="D397" s="30">
        <v>500</v>
      </c>
      <c r="E397" s="31" t="s">
        <v>810</v>
      </c>
      <c r="F397" s="33">
        <f t="shared" si="13"/>
        <v>75000</v>
      </c>
      <c r="G397" s="33">
        <f t="shared" si="14"/>
        <v>75000</v>
      </c>
      <c r="H397" s="30">
        <v>75000</v>
      </c>
      <c r="I397" s="30"/>
      <c r="J397" s="30"/>
      <c r="K397" s="30"/>
      <c r="L397" s="30"/>
      <c r="M397" s="30"/>
      <c r="N397" s="30"/>
      <c r="O397" s="30"/>
    </row>
    <row r="398" ht="13.5" spans="1:15">
      <c r="A398" s="30" t="s">
        <v>1126</v>
      </c>
      <c r="B398" s="30" t="s">
        <v>998</v>
      </c>
      <c r="C398" s="31" t="s">
        <v>998</v>
      </c>
      <c r="D398" s="30">
        <v>20</v>
      </c>
      <c r="E398" s="31" t="s">
        <v>810</v>
      </c>
      <c r="F398" s="33">
        <f t="shared" si="13"/>
        <v>2000</v>
      </c>
      <c r="G398" s="33">
        <f t="shared" si="14"/>
        <v>2000</v>
      </c>
      <c r="H398" s="30">
        <v>2000</v>
      </c>
      <c r="I398" s="30"/>
      <c r="J398" s="30"/>
      <c r="K398" s="30"/>
      <c r="L398" s="30"/>
      <c r="M398" s="30"/>
      <c r="N398" s="30"/>
      <c r="O398" s="30"/>
    </row>
    <row r="399" ht="13.5" spans="1:15">
      <c r="A399" s="30" t="s">
        <v>1126</v>
      </c>
      <c r="B399" s="30" t="s">
        <v>1001</v>
      </c>
      <c r="C399" s="31" t="s">
        <v>1001</v>
      </c>
      <c r="D399" s="30">
        <v>500</v>
      </c>
      <c r="E399" s="31" t="s">
        <v>810</v>
      </c>
      <c r="F399" s="33">
        <f t="shared" si="13"/>
        <v>25000</v>
      </c>
      <c r="G399" s="33">
        <f t="shared" si="14"/>
        <v>25000</v>
      </c>
      <c r="H399" s="30">
        <v>25000</v>
      </c>
      <c r="I399" s="30"/>
      <c r="J399" s="30"/>
      <c r="K399" s="30"/>
      <c r="L399" s="30"/>
      <c r="M399" s="30"/>
      <c r="N399" s="30"/>
      <c r="O399" s="30"/>
    </row>
    <row r="400" ht="13.5" spans="1:15">
      <c r="A400" s="30" t="s">
        <v>1126</v>
      </c>
      <c r="B400" s="30" t="s">
        <v>867</v>
      </c>
      <c r="C400" s="31" t="s">
        <v>867</v>
      </c>
      <c r="D400" s="30">
        <v>10</v>
      </c>
      <c r="E400" s="31" t="s">
        <v>827</v>
      </c>
      <c r="F400" s="33">
        <f t="shared" si="13"/>
        <v>6000</v>
      </c>
      <c r="G400" s="33">
        <f t="shared" si="14"/>
        <v>6000</v>
      </c>
      <c r="H400" s="30">
        <v>6000</v>
      </c>
      <c r="I400" s="30"/>
      <c r="J400" s="30"/>
      <c r="K400" s="30"/>
      <c r="L400" s="30"/>
      <c r="M400" s="30"/>
      <c r="N400" s="30"/>
      <c r="O400" s="30"/>
    </row>
    <row r="401" ht="13.5" spans="1:15">
      <c r="A401" s="30" t="s">
        <v>1126</v>
      </c>
      <c r="B401" s="30" t="s">
        <v>981</v>
      </c>
      <c r="C401" s="31" t="s">
        <v>981</v>
      </c>
      <c r="D401" s="30">
        <v>300</v>
      </c>
      <c r="E401" s="31" t="s">
        <v>794</v>
      </c>
      <c r="F401" s="33">
        <f t="shared" si="13"/>
        <v>75000</v>
      </c>
      <c r="G401" s="33">
        <f t="shared" si="14"/>
        <v>75000</v>
      </c>
      <c r="H401" s="30">
        <v>75000</v>
      </c>
      <c r="I401" s="30"/>
      <c r="J401" s="30"/>
      <c r="K401" s="30"/>
      <c r="L401" s="30"/>
      <c r="M401" s="30"/>
      <c r="N401" s="30"/>
      <c r="O401" s="30"/>
    </row>
    <row r="402" ht="13.5" spans="1:15">
      <c r="A402" s="30" t="s">
        <v>1126</v>
      </c>
      <c r="B402" s="30" t="s">
        <v>1129</v>
      </c>
      <c r="C402" s="31" t="s">
        <v>1129</v>
      </c>
      <c r="D402" s="30">
        <v>12</v>
      </c>
      <c r="E402" s="31" t="s">
        <v>794</v>
      </c>
      <c r="F402" s="33">
        <f t="shared" si="13"/>
        <v>30000</v>
      </c>
      <c r="G402" s="33">
        <f t="shared" si="14"/>
        <v>30000</v>
      </c>
      <c r="H402" s="30">
        <v>30000</v>
      </c>
      <c r="I402" s="30"/>
      <c r="J402" s="30"/>
      <c r="K402" s="30"/>
      <c r="L402" s="30"/>
      <c r="M402" s="30"/>
      <c r="N402" s="30"/>
      <c r="O402" s="30"/>
    </row>
    <row r="403" ht="13.5" spans="1:15">
      <c r="A403" s="30" t="s">
        <v>1126</v>
      </c>
      <c r="B403" s="30" t="s">
        <v>822</v>
      </c>
      <c r="C403" s="31" t="s">
        <v>822</v>
      </c>
      <c r="D403" s="30">
        <v>20</v>
      </c>
      <c r="E403" s="31" t="s">
        <v>824</v>
      </c>
      <c r="F403" s="33">
        <f t="shared" si="13"/>
        <v>4000</v>
      </c>
      <c r="G403" s="33">
        <f t="shared" si="14"/>
        <v>4000</v>
      </c>
      <c r="H403" s="30">
        <v>4000</v>
      </c>
      <c r="I403" s="30"/>
      <c r="J403" s="30"/>
      <c r="K403" s="30"/>
      <c r="L403" s="30"/>
      <c r="M403" s="30"/>
      <c r="N403" s="30"/>
      <c r="O403" s="30"/>
    </row>
    <row r="404" ht="13.5" spans="1:15">
      <c r="A404" s="30" t="s">
        <v>1126</v>
      </c>
      <c r="B404" s="30" t="s">
        <v>825</v>
      </c>
      <c r="C404" s="31" t="s">
        <v>825</v>
      </c>
      <c r="D404" s="30">
        <v>100</v>
      </c>
      <c r="E404" s="31" t="s">
        <v>824</v>
      </c>
      <c r="F404" s="33">
        <f t="shared" si="13"/>
        <v>7000</v>
      </c>
      <c r="G404" s="33">
        <f t="shared" si="14"/>
        <v>7000</v>
      </c>
      <c r="H404" s="30">
        <v>7000</v>
      </c>
      <c r="I404" s="30"/>
      <c r="J404" s="30"/>
      <c r="K404" s="30"/>
      <c r="L404" s="30"/>
      <c r="M404" s="30"/>
      <c r="N404" s="30"/>
      <c r="O404" s="30"/>
    </row>
    <row r="405" ht="13.5" spans="1:15">
      <c r="A405" s="30" t="s">
        <v>1126</v>
      </c>
      <c r="B405" s="30" t="s">
        <v>1130</v>
      </c>
      <c r="C405" s="31" t="s">
        <v>1130</v>
      </c>
      <c r="D405" s="30">
        <v>1</v>
      </c>
      <c r="E405" s="31" t="s">
        <v>949</v>
      </c>
      <c r="F405" s="33">
        <f t="shared" si="13"/>
        <v>20000</v>
      </c>
      <c r="G405" s="33">
        <f t="shared" si="14"/>
        <v>20000</v>
      </c>
      <c r="H405" s="30">
        <v>20000</v>
      </c>
      <c r="I405" s="30"/>
      <c r="J405" s="30"/>
      <c r="K405" s="30"/>
      <c r="L405" s="30"/>
      <c r="M405" s="30"/>
      <c r="N405" s="30"/>
      <c r="O405" s="30"/>
    </row>
    <row r="406" ht="13.5" spans="1:15">
      <c r="A406" s="30" t="s">
        <v>1126</v>
      </c>
      <c r="B406" s="30" t="s">
        <v>1073</v>
      </c>
      <c r="C406" s="31" t="s">
        <v>1073</v>
      </c>
      <c r="D406" s="30">
        <v>2</v>
      </c>
      <c r="E406" s="31" t="s">
        <v>949</v>
      </c>
      <c r="F406" s="33">
        <f t="shared" si="13"/>
        <v>50000</v>
      </c>
      <c r="G406" s="33">
        <f t="shared" si="14"/>
        <v>50000</v>
      </c>
      <c r="H406" s="30">
        <v>50000</v>
      </c>
      <c r="I406" s="30"/>
      <c r="J406" s="30"/>
      <c r="K406" s="30"/>
      <c r="L406" s="30"/>
      <c r="M406" s="30"/>
      <c r="N406" s="30"/>
      <c r="O406" s="30"/>
    </row>
    <row r="407" ht="13.5" spans="1:15">
      <c r="A407" s="30" t="s">
        <v>1126</v>
      </c>
      <c r="B407" s="30" t="s">
        <v>1131</v>
      </c>
      <c r="C407" s="31" t="s">
        <v>1131</v>
      </c>
      <c r="D407" s="30">
        <v>1</v>
      </c>
      <c r="E407" s="31" t="s">
        <v>799</v>
      </c>
      <c r="F407" s="33">
        <f t="shared" si="13"/>
        <v>10000</v>
      </c>
      <c r="G407" s="33">
        <f t="shared" si="14"/>
        <v>10000</v>
      </c>
      <c r="H407" s="30">
        <v>10000</v>
      </c>
      <c r="I407" s="30"/>
      <c r="J407" s="30"/>
      <c r="K407" s="30"/>
      <c r="L407" s="30"/>
      <c r="M407" s="30"/>
      <c r="N407" s="30"/>
      <c r="O407" s="30"/>
    </row>
    <row r="408" ht="13.5" spans="1:15">
      <c r="A408" s="30" t="s">
        <v>1126</v>
      </c>
      <c r="B408" s="30" t="s">
        <v>1132</v>
      </c>
      <c r="C408" s="31" t="s">
        <v>1132</v>
      </c>
      <c r="D408" s="30">
        <v>1</v>
      </c>
      <c r="E408" s="31" t="s">
        <v>799</v>
      </c>
      <c r="F408" s="33">
        <f t="shared" si="13"/>
        <v>100000</v>
      </c>
      <c r="G408" s="33">
        <f t="shared" si="14"/>
        <v>100000</v>
      </c>
      <c r="H408" s="30">
        <v>100000</v>
      </c>
      <c r="I408" s="30"/>
      <c r="J408" s="30"/>
      <c r="K408" s="30"/>
      <c r="L408" s="30"/>
      <c r="M408" s="30"/>
      <c r="N408" s="30"/>
      <c r="O408" s="30"/>
    </row>
    <row r="409" ht="13.5" spans="1:15">
      <c r="A409" s="30" t="s">
        <v>1126</v>
      </c>
      <c r="B409" s="30" t="s">
        <v>1095</v>
      </c>
      <c r="C409" s="31" t="s">
        <v>1095</v>
      </c>
      <c r="D409" s="30">
        <v>5</v>
      </c>
      <c r="E409" s="31" t="s">
        <v>799</v>
      </c>
      <c r="F409" s="33">
        <f t="shared" si="13"/>
        <v>50000</v>
      </c>
      <c r="G409" s="33">
        <f t="shared" si="14"/>
        <v>50000</v>
      </c>
      <c r="H409" s="30">
        <v>50000</v>
      </c>
      <c r="I409" s="30"/>
      <c r="J409" s="30"/>
      <c r="K409" s="30"/>
      <c r="L409" s="30"/>
      <c r="M409" s="30"/>
      <c r="N409" s="30"/>
      <c r="O409" s="30"/>
    </row>
    <row r="410" ht="13.5" spans="1:15">
      <c r="A410" s="30" t="s">
        <v>1126</v>
      </c>
      <c r="B410" s="30" t="s">
        <v>797</v>
      </c>
      <c r="C410" s="31" t="s">
        <v>797</v>
      </c>
      <c r="D410" s="30">
        <v>5</v>
      </c>
      <c r="E410" s="31" t="s">
        <v>799</v>
      </c>
      <c r="F410" s="33">
        <f t="shared" si="13"/>
        <v>80000</v>
      </c>
      <c r="G410" s="33">
        <f t="shared" si="14"/>
        <v>80000</v>
      </c>
      <c r="H410" s="30">
        <v>80000</v>
      </c>
      <c r="I410" s="30"/>
      <c r="J410" s="30"/>
      <c r="K410" s="30"/>
      <c r="L410" s="30"/>
      <c r="M410" s="30"/>
      <c r="N410" s="30"/>
      <c r="O410" s="30"/>
    </row>
    <row r="411" ht="13.5" spans="1:15">
      <c r="A411" s="30" t="s">
        <v>1126</v>
      </c>
      <c r="B411" s="30" t="s">
        <v>1133</v>
      </c>
      <c r="C411" s="31" t="s">
        <v>1133</v>
      </c>
      <c r="D411" s="30">
        <v>8</v>
      </c>
      <c r="E411" s="31" t="s">
        <v>799</v>
      </c>
      <c r="F411" s="33">
        <f t="shared" si="13"/>
        <v>10000</v>
      </c>
      <c r="G411" s="33">
        <f t="shared" si="14"/>
        <v>10000</v>
      </c>
      <c r="H411" s="30">
        <v>10000</v>
      </c>
      <c r="I411" s="30"/>
      <c r="J411" s="30"/>
      <c r="K411" s="30"/>
      <c r="L411" s="30"/>
      <c r="M411" s="30"/>
      <c r="N411" s="30"/>
      <c r="O411" s="30"/>
    </row>
    <row r="412" ht="13.5" spans="1:15">
      <c r="A412" s="30" t="s">
        <v>1126</v>
      </c>
      <c r="B412" s="30" t="s">
        <v>1134</v>
      </c>
      <c r="C412" s="31" t="s">
        <v>1134</v>
      </c>
      <c r="D412" s="30">
        <v>100</v>
      </c>
      <c r="E412" s="31" t="s">
        <v>949</v>
      </c>
      <c r="F412" s="33">
        <f t="shared" si="13"/>
        <v>100000</v>
      </c>
      <c r="G412" s="33">
        <f t="shared" si="14"/>
        <v>100000</v>
      </c>
      <c r="H412" s="30">
        <v>100000</v>
      </c>
      <c r="I412" s="30"/>
      <c r="J412" s="30"/>
      <c r="K412" s="30"/>
      <c r="L412" s="30"/>
      <c r="M412" s="30"/>
      <c r="N412" s="30"/>
      <c r="O412" s="30"/>
    </row>
    <row r="413" ht="13.5" spans="1:15">
      <c r="A413" s="30" t="s">
        <v>1126</v>
      </c>
      <c r="B413" s="30" t="s">
        <v>547</v>
      </c>
      <c r="C413" s="31" t="s">
        <v>547</v>
      </c>
      <c r="D413" s="30">
        <v>50</v>
      </c>
      <c r="E413" s="31" t="s">
        <v>949</v>
      </c>
      <c r="F413" s="33">
        <f t="shared" si="13"/>
        <v>80000</v>
      </c>
      <c r="G413" s="33">
        <f t="shared" si="14"/>
        <v>80000</v>
      </c>
      <c r="H413" s="30">
        <v>80000</v>
      </c>
      <c r="I413" s="30"/>
      <c r="J413" s="30"/>
      <c r="K413" s="30"/>
      <c r="L413" s="30"/>
      <c r="M413" s="30"/>
      <c r="N413" s="30"/>
      <c r="O413" s="30"/>
    </row>
    <row r="414" ht="13.5" spans="1:15">
      <c r="A414" s="39" t="s">
        <v>1126</v>
      </c>
      <c r="B414" s="39" t="s">
        <v>880</v>
      </c>
      <c r="C414" s="39" t="s">
        <v>1135</v>
      </c>
      <c r="D414" s="41">
        <v>1</v>
      </c>
      <c r="E414" s="39" t="s">
        <v>784</v>
      </c>
      <c r="F414" s="33">
        <f t="shared" si="13"/>
        <v>496000</v>
      </c>
      <c r="G414" s="33">
        <f t="shared" si="14"/>
        <v>496000</v>
      </c>
      <c r="H414" s="30">
        <v>496000</v>
      </c>
      <c r="I414" s="30"/>
      <c r="J414" s="30"/>
      <c r="K414" s="30"/>
      <c r="L414" s="30"/>
      <c r="M414" s="30"/>
      <c r="N414" s="30"/>
      <c r="O414" s="30"/>
    </row>
    <row r="415" ht="13.5" spans="1:15">
      <c r="A415" s="35" t="s">
        <v>1126</v>
      </c>
      <c r="B415" s="35" t="s">
        <v>1136</v>
      </c>
      <c r="C415" s="35" t="s">
        <v>1137</v>
      </c>
      <c r="D415" s="35">
        <v>1</v>
      </c>
      <c r="E415" s="35" t="s">
        <v>1138</v>
      </c>
      <c r="F415" s="33">
        <f t="shared" si="13"/>
        <v>590000</v>
      </c>
      <c r="G415" s="33">
        <f t="shared" si="14"/>
        <v>590000</v>
      </c>
      <c r="H415" s="30">
        <v>590000</v>
      </c>
      <c r="I415" s="30"/>
      <c r="J415" s="30"/>
      <c r="K415" s="30"/>
      <c r="L415" s="30"/>
      <c r="M415" s="30"/>
      <c r="N415" s="30"/>
      <c r="O415" s="30"/>
    </row>
    <row r="416" ht="13.5" spans="1:15">
      <c r="A416" s="35" t="s">
        <v>1126</v>
      </c>
      <c r="B416" s="35" t="s">
        <v>1139</v>
      </c>
      <c r="C416" s="35" t="s">
        <v>1139</v>
      </c>
      <c r="D416" s="35">
        <v>12</v>
      </c>
      <c r="E416" s="35" t="s">
        <v>1140</v>
      </c>
      <c r="F416" s="33">
        <f t="shared" si="13"/>
        <v>60000</v>
      </c>
      <c r="G416" s="33">
        <f t="shared" si="14"/>
        <v>60000</v>
      </c>
      <c r="H416" s="30">
        <v>60000</v>
      </c>
      <c r="I416" s="30"/>
      <c r="J416" s="30"/>
      <c r="K416" s="30"/>
      <c r="L416" s="30"/>
      <c r="M416" s="30"/>
      <c r="N416" s="30"/>
      <c r="O416" s="30"/>
    </row>
    <row r="417" ht="13.5" spans="1:15">
      <c r="A417" s="35" t="s">
        <v>1126</v>
      </c>
      <c r="B417" s="35" t="s">
        <v>1141</v>
      </c>
      <c r="C417" s="35" t="s">
        <v>990</v>
      </c>
      <c r="D417" s="35">
        <v>1500</v>
      </c>
      <c r="E417" s="35" t="s">
        <v>1142</v>
      </c>
      <c r="F417" s="33">
        <f t="shared" si="13"/>
        <v>10000</v>
      </c>
      <c r="G417" s="33">
        <f t="shared" si="14"/>
        <v>10000</v>
      </c>
      <c r="H417" s="30">
        <v>10000</v>
      </c>
      <c r="I417" s="30"/>
      <c r="J417" s="30"/>
      <c r="K417" s="30"/>
      <c r="L417" s="30"/>
      <c r="M417" s="30"/>
      <c r="N417" s="30"/>
      <c r="O417" s="30"/>
    </row>
    <row r="418" ht="13.5" spans="1:15">
      <c r="A418" s="35" t="s">
        <v>1126</v>
      </c>
      <c r="B418" s="35" t="s">
        <v>1143</v>
      </c>
      <c r="C418" s="35" t="s">
        <v>1143</v>
      </c>
      <c r="D418" s="35">
        <v>5</v>
      </c>
      <c r="E418" s="35" t="s">
        <v>799</v>
      </c>
      <c r="F418" s="33">
        <f t="shared" si="13"/>
        <v>10000</v>
      </c>
      <c r="G418" s="33">
        <f t="shared" si="14"/>
        <v>10000</v>
      </c>
      <c r="H418" s="30">
        <v>10000</v>
      </c>
      <c r="I418" s="30"/>
      <c r="J418" s="30"/>
      <c r="K418" s="30"/>
      <c r="L418" s="30"/>
      <c r="M418" s="30"/>
      <c r="N418" s="30"/>
      <c r="O418" s="30"/>
    </row>
    <row r="419" ht="13.5" spans="1:15">
      <c r="A419" s="30" t="s">
        <v>1144</v>
      </c>
      <c r="B419" s="30" t="s">
        <v>783</v>
      </c>
      <c r="C419" s="31" t="s">
        <v>783</v>
      </c>
      <c r="D419" s="30">
        <v>40</v>
      </c>
      <c r="E419" s="31" t="s">
        <v>784</v>
      </c>
      <c r="F419" s="33">
        <f t="shared" si="13"/>
        <v>160000</v>
      </c>
      <c r="G419" s="33">
        <f t="shared" si="14"/>
        <v>160000</v>
      </c>
      <c r="H419" s="30">
        <v>160000</v>
      </c>
      <c r="I419" s="30"/>
      <c r="J419" s="30"/>
      <c r="K419" s="30"/>
      <c r="L419" s="30"/>
      <c r="M419" s="30"/>
      <c r="N419" s="30"/>
      <c r="O419" s="30"/>
    </row>
    <row r="420" ht="13.5" spans="1:15">
      <c r="A420" s="30" t="s">
        <v>1144</v>
      </c>
      <c r="B420" s="30" t="s">
        <v>786</v>
      </c>
      <c r="C420" s="31" t="s">
        <v>786</v>
      </c>
      <c r="D420" s="30">
        <v>5</v>
      </c>
      <c r="E420" s="31" t="s">
        <v>784</v>
      </c>
      <c r="F420" s="33">
        <f t="shared" si="13"/>
        <v>5000</v>
      </c>
      <c r="G420" s="33">
        <f t="shared" si="14"/>
        <v>5000</v>
      </c>
      <c r="H420" s="30">
        <v>5000</v>
      </c>
      <c r="I420" s="30"/>
      <c r="J420" s="30"/>
      <c r="K420" s="30"/>
      <c r="L420" s="30"/>
      <c r="M420" s="30"/>
      <c r="N420" s="30"/>
      <c r="O420" s="30"/>
    </row>
    <row r="421" ht="22.5" spans="1:15">
      <c r="A421" s="30" t="s">
        <v>1144</v>
      </c>
      <c r="B421" s="30" t="s">
        <v>788</v>
      </c>
      <c r="C421" s="31" t="s">
        <v>788</v>
      </c>
      <c r="D421" s="30">
        <v>5</v>
      </c>
      <c r="E421" s="31" t="s">
        <v>784</v>
      </c>
      <c r="F421" s="33">
        <f t="shared" si="13"/>
        <v>10000</v>
      </c>
      <c r="G421" s="33">
        <f t="shared" si="14"/>
        <v>10000</v>
      </c>
      <c r="H421" s="30">
        <v>10000</v>
      </c>
      <c r="I421" s="30"/>
      <c r="J421" s="30"/>
      <c r="K421" s="30"/>
      <c r="L421" s="30"/>
      <c r="M421" s="30"/>
      <c r="N421" s="30"/>
      <c r="O421" s="30"/>
    </row>
    <row r="422" ht="13.5" spans="1:15">
      <c r="A422" s="30" t="s">
        <v>1144</v>
      </c>
      <c r="B422" s="30" t="s">
        <v>789</v>
      </c>
      <c r="C422" s="31" t="s">
        <v>789</v>
      </c>
      <c r="D422" s="30">
        <v>2</v>
      </c>
      <c r="E422" s="31" t="s">
        <v>790</v>
      </c>
      <c r="F422" s="33">
        <f t="shared" si="13"/>
        <v>1000</v>
      </c>
      <c r="G422" s="33">
        <f t="shared" si="14"/>
        <v>1000</v>
      </c>
      <c r="H422" s="30">
        <v>1000</v>
      </c>
      <c r="I422" s="30"/>
      <c r="J422" s="30"/>
      <c r="K422" s="30"/>
      <c r="L422" s="30"/>
      <c r="M422" s="30"/>
      <c r="N422" s="30"/>
      <c r="O422" s="30"/>
    </row>
    <row r="423" ht="13.5" spans="1:15">
      <c r="A423" s="30" t="s">
        <v>1144</v>
      </c>
      <c r="B423" s="30" t="s">
        <v>792</v>
      </c>
      <c r="C423" s="31" t="s">
        <v>792</v>
      </c>
      <c r="D423" s="30">
        <v>4</v>
      </c>
      <c r="E423" s="31" t="s">
        <v>784</v>
      </c>
      <c r="F423" s="33">
        <f t="shared" si="13"/>
        <v>40000</v>
      </c>
      <c r="G423" s="33">
        <f t="shared" si="14"/>
        <v>40000</v>
      </c>
      <c r="H423" s="30">
        <v>40000</v>
      </c>
      <c r="I423" s="30"/>
      <c r="J423" s="30"/>
      <c r="K423" s="30"/>
      <c r="L423" s="30"/>
      <c r="M423" s="30"/>
      <c r="N423" s="30"/>
      <c r="O423" s="30"/>
    </row>
    <row r="424" ht="13.5" spans="1:15">
      <c r="A424" s="30" t="s">
        <v>1144</v>
      </c>
      <c r="B424" s="30" t="s">
        <v>793</v>
      </c>
      <c r="C424" s="31" t="s">
        <v>793</v>
      </c>
      <c r="D424" s="30">
        <v>20</v>
      </c>
      <c r="E424" s="31" t="s">
        <v>794</v>
      </c>
      <c r="F424" s="33">
        <f t="shared" si="13"/>
        <v>12000</v>
      </c>
      <c r="G424" s="33">
        <f t="shared" si="14"/>
        <v>12000</v>
      </c>
      <c r="H424" s="30">
        <v>12000</v>
      </c>
      <c r="I424" s="30"/>
      <c r="J424" s="30"/>
      <c r="K424" s="30"/>
      <c r="L424" s="30"/>
      <c r="M424" s="30"/>
      <c r="N424" s="30"/>
      <c r="O424" s="30"/>
    </row>
    <row r="425" ht="13.5" spans="1:15">
      <c r="A425" s="30" t="s">
        <v>1144</v>
      </c>
      <c r="B425" s="30" t="s">
        <v>989</v>
      </c>
      <c r="C425" s="31" t="s">
        <v>989</v>
      </c>
      <c r="D425" s="30">
        <v>2</v>
      </c>
      <c r="E425" s="31" t="s">
        <v>310</v>
      </c>
      <c r="F425" s="33">
        <f t="shared" si="13"/>
        <v>150000</v>
      </c>
      <c r="G425" s="33">
        <f t="shared" si="14"/>
        <v>150000</v>
      </c>
      <c r="H425" s="30">
        <v>150000</v>
      </c>
      <c r="I425" s="30"/>
      <c r="J425" s="30"/>
      <c r="K425" s="30"/>
      <c r="L425" s="30"/>
      <c r="M425" s="30"/>
      <c r="N425" s="30"/>
      <c r="O425" s="30"/>
    </row>
    <row r="426" ht="13.5" spans="1:15">
      <c r="A426" s="30" t="s">
        <v>1144</v>
      </c>
      <c r="B426" s="30" t="s">
        <v>797</v>
      </c>
      <c r="C426" s="31" t="s">
        <v>797</v>
      </c>
      <c r="D426" s="30">
        <v>20</v>
      </c>
      <c r="E426" s="31" t="s">
        <v>310</v>
      </c>
      <c r="F426" s="33">
        <f t="shared" si="13"/>
        <v>10000</v>
      </c>
      <c r="G426" s="33">
        <f t="shared" si="14"/>
        <v>10000</v>
      </c>
      <c r="H426" s="30">
        <v>10000</v>
      </c>
      <c r="I426" s="30"/>
      <c r="J426" s="30"/>
      <c r="K426" s="30"/>
      <c r="L426" s="30"/>
      <c r="M426" s="30"/>
      <c r="N426" s="30"/>
      <c r="O426" s="30"/>
    </row>
    <row r="427" ht="13.5" spans="1:15">
      <c r="A427" s="30" t="s">
        <v>1144</v>
      </c>
      <c r="B427" s="30" t="s">
        <v>818</v>
      </c>
      <c r="C427" s="31" t="s">
        <v>818</v>
      </c>
      <c r="D427" s="30">
        <v>15</v>
      </c>
      <c r="E427" s="31" t="s">
        <v>310</v>
      </c>
      <c r="F427" s="33">
        <f t="shared" si="13"/>
        <v>50000</v>
      </c>
      <c r="G427" s="33">
        <f t="shared" si="14"/>
        <v>50000</v>
      </c>
      <c r="H427" s="30">
        <v>50000</v>
      </c>
      <c r="I427" s="30"/>
      <c r="J427" s="30"/>
      <c r="K427" s="30"/>
      <c r="L427" s="30"/>
      <c r="M427" s="30"/>
      <c r="N427" s="30"/>
      <c r="O427" s="30"/>
    </row>
    <row r="428" ht="13.5" spans="1:15">
      <c r="A428" s="30" t="s">
        <v>1144</v>
      </c>
      <c r="B428" s="30" t="s">
        <v>852</v>
      </c>
      <c r="C428" s="31" t="s">
        <v>852</v>
      </c>
      <c r="D428" s="30">
        <v>12</v>
      </c>
      <c r="E428" s="31" t="s">
        <v>799</v>
      </c>
      <c r="F428" s="33">
        <f t="shared" si="13"/>
        <v>12000</v>
      </c>
      <c r="G428" s="33">
        <f t="shared" si="14"/>
        <v>12000</v>
      </c>
      <c r="H428" s="30">
        <v>12000</v>
      </c>
      <c r="I428" s="30"/>
      <c r="J428" s="30"/>
      <c r="K428" s="30"/>
      <c r="L428" s="30"/>
      <c r="M428" s="30"/>
      <c r="N428" s="30"/>
      <c r="O428" s="30"/>
    </row>
    <row r="429" ht="13.5" spans="1:15">
      <c r="A429" s="30" t="s">
        <v>1144</v>
      </c>
      <c r="B429" s="30" t="s">
        <v>836</v>
      </c>
      <c r="C429" s="31" t="s">
        <v>836</v>
      </c>
      <c r="D429" s="30">
        <v>10</v>
      </c>
      <c r="E429" s="31" t="s">
        <v>790</v>
      </c>
      <c r="F429" s="33">
        <f t="shared" si="13"/>
        <v>8000</v>
      </c>
      <c r="G429" s="33">
        <f t="shared" si="14"/>
        <v>8000</v>
      </c>
      <c r="H429" s="30">
        <v>8000</v>
      </c>
      <c r="I429" s="30"/>
      <c r="J429" s="30"/>
      <c r="K429" s="30"/>
      <c r="L429" s="30"/>
      <c r="M429" s="30"/>
      <c r="N429" s="30"/>
      <c r="O429" s="30"/>
    </row>
    <row r="430" ht="13.5" spans="1:15">
      <c r="A430" s="30" t="s">
        <v>1144</v>
      </c>
      <c r="B430" s="30" t="s">
        <v>854</v>
      </c>
      <c r="C430" s="31" t="s">
        <v>854</v>
      </c>
      <c r="D430" s="30">
        <v>100</v>
      </c>
      <c r="E430" s="31" t="s">
        <v>790</v>
      </c>
      <c r="F430" s="33">
        <f t="shared" si="13"/>
        <v>14000</v>
      </c>
      <c r="G430" s="33">
        <f t="shared" si="14"/>
        <v>14000</v>
      </c>
      <c r="H430" s="30">
        <v>14000</v>
      </c>
      <c r="I430" s="30"/>
      <c r="J430" s="30"/>
      <c r="K430" s="30"/>
      <c r="L430" s="30"/>
      <c r="M430" s="30"/>
      <c r="N430" s="30"/>
      <c r="O430" s="30"/>
    </row>
    <row r="431" ht="13.5" spans="1:15">
      <c r="A431" s="30" t="s">
        <v>1144</v>
      </c>
      <c r="B431" s="30" t="s">
        <v>850</v>
      </c>
      <c r="C431" s="31" t="s">
        <v>863</v>
      </c>
      <c r="D431" s="30">
        <v>1</v>
      </c>
      <c r="E431" s="31" t="s">
        <v>799</v>
      </c>
      <c r="F431" s="33">
        <f t="shared" si="13"/>
        <v>20000</v>
      </c>
      <c r="G431" s="33">
        <f t="shared" si="14"/>
        <v>20000</v>
      </c>
      <c r="H431" s="30">
        <v>20000</v>
      </c>
      <c r="I431" s="30"/>
      <c r="J431" s="30"/>
      <c r="K431" s="30"/>
      <c r="L431" s="30"/>
      <c r="M431" s="30"/>
      <c r="N431" s="30"/>
      <c r="O431" s="30"/>
    </row>
    <row r="432" ht="13.5" spans="1:15">
      <c r="A432" s="30" t="s">
        <v>1144</v>
      </c>
      <c r="B432" s="30" t="s">
        <v>864</v>
      </c>
      <c r="C432" s="31" t="s">
        <v>864</v>
      </c>
      <c r="D432" s="30">
        <v>2</v>
      </c>
      <c r="E432" s="31" t="s">
        <v>949</v>
      </c>
      <c r="F432" s="33">
        <f t="shared" si="13"/>
        <v>10000</v>
      </c>
      <c r="G432" s="33">
        <f t="shared" si="14"/>
        <v>10000</v>
      </c>
      <c r="H432" s="30">
        <v>10000</v>
      </c>
      <c r="I432" s="30"/>
      <c r="J432" s="30"/>
      <c r="K432" s="30"/>
      <c r="L432" s="30"/>
      <c r="M432" s="30"/>
      <c r="N432" s="30"/>
      <c r="O432" s="30"/>
    </row>
    <row r="433" ht="13.5" spans="1:15">
      <c r="A433" s="30" t="s">
        <v>1144</v>
      </c>
      <c r="B433" s="30" t="s">
        <v>867</v>
      </c>
      <c r="C433" s="31" t="s">
        <v>867</v>
      </c>
      <c r="D433" s="30">
        <v>5</v>
      </c>
      <c r="E433" s="31" t="s">
        <v>827</v>
      </c>
      <c r="F433" s="33">
        <f t="shared" si="13"/>
        <v>3000</v>
      </c>
      <c r="G433" s="33">
        <f t="shared" si="14"/>
        <v>3000</v>
      </c>
      <c r="H433" s="30">
        <v>3000</v>
      </c>
      <c r="I433" s="30"/>
      <c r="J433" s="30"/>
      <c r="K433" s="30"/>
      <c r="L433" s="30"/>
      <c r="M433" s="30"/>
      <c r="N433" s="30"/>
      <c r="O433" s="30"/>
    </row>
    <row r="434" ht="13.5" spans="1:15">
      <c r="A434" s="30" t="s">
        <v>1144</v>
      </c>
      <c r="B434" s="30" t="s">
        <v>868</v>
      </c>
      <c r="C434" s="31" t="s">
        <v>868</v>
      </c>
      <c r="D434" s="30" t="s">
        <v>829</v>
      </c>
      <c r="E434" s="31" t="s">
        <v>827</v>
      </c>
      <c r="F434" s="33">
        <f t="shared" si="13"/>
        <v>2000</v>
      </c>
      <c r="G434" s="33">
        <f t="shared" si="14"/>
        <v>2000</v>
      </c>
      <c r="H434" s="30">
        <v>2000</v>
      </c>
      <c r="I434" s="30"/>
      <c r="J434" s="30"/>
      <c r="K434" s="30"/>
      <c r="L434" s="30"/>
      <c r="M434" s="30"/>
      <c r="N434" s="30"/>
      <c r="O434" s="30"/>
    </row>
    <row r="435" ht="13.5" spans="1:15">
      <c r="A435" s="30" t="s">
        <v>1144</v>
      </c>
      <c r="B435" s="30" t="s">
        <v>875</v>
      </c>
      <c r="C435" s="31" t="s">
        <v>875</v>
      </c>
      <c r="D435" s="30">
        <v>1</v>
      </c>
      <c r="E435" s="31" t="s">
        <v>799</v>
      </c>
      <c r="F435" s="33">
        <f t="shared" si="13"/>
        <v>10000</v>
      </c>
      <c r="G435" s="33">
        <f t="shared" si="14"/>
        <v>10000</v>
      </c>
      <c r="H435" s="30">
        <v>10000</v>
      </c>
      <c r="I435" s="30"/>
      <c r="J435" s="30"/>
      <c r="K435" s="30"/>
      <c r="L435" s="30"/>
      <c r="M435" s="30"/>
      <c r="N435" s="30"/>
      <c r="O435" s="30"/>
    </row>
    <row r="436" ht="13.5" spans="1:15">
      <c r="A436" s="30" t="s">
        <v>1144</v>
      </c>
      <c r="B436" s="30" t="s">
        <v>876</v>
      </c>
      <c r="C436" s="31" t="s">
        <v>876</v>
      </c>
      <c r="D436" s="30">
        <v>1</v>
      </c>
      <c r="E436" s="31" t="s">
        <v>799</v>
      </c>
      <c r="F436" s="33">
        <f t="shared" si="13"/>
        <v>5000</v>
      </c>
      <c r="G436" s="33">
        <f t="shared" si="14"/>
        <v>5000</v>
      </c>
      <c r="H436" s="30">
        <v>5000</v>
      </c>
      <c r="I436" s="30"/>
      <c r="J436" s="30"/>
      <c r="K436" s="30"/>
      <c r="L436" s="30"/>
      <c r="M436" s="30"/>
      <c r="N436" s="30"/>
      <c r="O436" s="30"/>
    </row>
    <row r="437" ht="13.5" spans="1:15">
      <c r="A437" s="30" t="s">
        <v>1144</v>
      </c>
      <c r="B437" s="30" t="s">
        <v>882</v>
      </c>
      <c r="C437" s="31" t="s">
        <v>882</v>
      </c>
      <c r="D437" s="30">
        <v>1</v>
      </c>
      <c r="E437" s="31" t="s">
        <v>799</v>
      </c>
      <c r="F437" s="33">
        <f t="shared" si="13"/>
        <v>20000</v>
      </c>
      <c r="G437" s="33">
        <f t="shared" si="14"/>
        <v>20000</v>
      </c>
      <c r="H437" s="30">
        <v>20000</v>
      </c>
      <c r="I437" s="30"/>
      <c r="J437" s="30"/>
      <c r="K437" s="30"/>
      <c r="L437" s="30"/>
      <c r="M437" s="30"/>
      <c r="N437" s="30"/>
      <c r="O437" s="30"/>
    </row>
    <row r="438" ht="13.5" spans="1:15">
      <c r="A438" s="30" t="s">
        <v>1144</v>
      </c>
      <c r="B438" s="30" t="s">
        <v>956</v>
      </c>
      <c r="C438" s="30" t="s">
        <v>956</v>
      </c>
      <c r="D438" s="30">
        <v>1</v>
      </c>
      <c r="E438" s="31" t="s">
        <v>784</v>
      </c>
      <c r="F438" s="33">
        <f t="shared" si="13"/>
        <v>1000</v>
      </c>
      <c r="G438" s="33">
        <f t="shared" si="14"/>
        <v>1000</v>
      </c>
      <c r="H438" s="30">
        <v>1000</v>
      </c>
      <c r="I438" s="30"/>
      <c r="J438" s="30"/>
      <c r="K438" s="30"/>
      <c r="L438" s="30"/>
      <c r="M438" s="30"/>
      <c r="N438" s="30"/>
      <c r="O438" s="30"/>
    </row>
    <row r="439" ht="13.5" spans="1:15">
      <c r="A439" s="30" t="s">
        <v>1144</v>
      </c>
      <c r="B439" s="30" t="s">
        <v>1008</v>
      </c>
      <c r="C439" s="31" t="s">
        <v>1008</v>
      </c>
      <c r="D439" s="30">
        <v>2</v>
      </c>
      <c r="E439" s="31" t="s">
        <v>784</v>
      </c>
      <c r="F439" s="33">
        <f t="shared" si="13"/>
        <v>10000</v>
      </c>
      <c r="G439" s="33">
        <f t="shared" si="14"/>
        <v>10000</v>
      </c>
      <c r="H439" s="30">
        <v>10000</v>
      </c>
      <c r="I439" s="30"/>
      <c r="J439" s="30"/>
      <c r="K439" s="30"/>
      <c r="L439" s="30"/>
      <c r="M439" s="30"/>
      <c r="N439" s="30"/>
      <c r="O439" s="30"/>
    </row>
    <row r="440" ht="13.5" spans="1:15">
      <c r="A440" s="30" t="s">
        <v>1144</v>
      </c>
      <c r="B440" s="30" t="s">
        <v>1108</v>
      </c>
      <c r="C440" s="31" t="s">
        <v>971</v>
      </c>
      <c r="D440" s="30">
        <v>1</v>
      </c>
      <c r="E440" s="31" t="s">
        <v>799</v>
      </c>
      <c r="F440" s="33">
        <f t="shared" si="13"/>
        <v>30000</v>
      </c>
      <c r="G440" s="33">
        <f t="shared" si="14"/>
        <v>30000</v>
      </c>
      <c r="H440" s="30">
        <v>30000</v>
      </c>
      <c r="I440" s="30"/>
      <c r="J440" s="30"/>
      <c r="K440" s="30"/>
      <c r="L440" s="30"/>
      <c r="M440" s="30"/>
      <c r="N440" s="30"/>
      <c r="O440" s="30"/>
    </row>
    <row r="441" ht="13.5" spans="1:15">
      <c r="A441" s="30" t="s">
        <v>1144</v>
      </c>
      <c r="B441" s="30" t="s">
        <v>1145</v>
      </c>
      <c r="C441" s="30" t="s">
        <v>1145</v>
      </c>
      <c r="D441" s="30">
        <v>1</v>
      </c>
      <c r="E441" s="31" t="s">
        <v>784</v>
      </c>
      <c r="F441" s="33">
        <f t="shared" si="13"/>
        <v>20000</v>
      </c>
      <c r="G441" s="33">
        <f t="shared" si="14"/>
        <v>20000</v>
      </c>
      <c r="H441" s="30">
        <v>20000</v>
      </c>
      <c r="I441" s="30"/>
      <c r="J441" s="30"/>
      <c r="K441" s="30"/>
      <c r="L441" s="30"/>
      <c r="M441" s="30"/>
      <c r="N441" s="30"/>
      <c r="O441" s="30"/>
    </row>
    <row r="442" ht="13.5" spans="1:15">
      <c r="A442" s="30" t="s">
        <v>1144</v>
      </c>
      <c r="B442" s="30" t="s">
        <v>1146</v>
      </c>
      <c r="C442" s="30" t="s">
        <v>1146</v>
      </c>
      <c r="D442" s="30">
        <v>1</v>
      </c>
      <c r="E442" s="31" t="s">
        <v>784</v>
      </c>
      <c r="F442" s="33">
        <f t="shared" si="13"/>
        <v>5000</v>
      </c>
      <c r="G442" s="33">
        <f t="shared" si="14"/>
        <v>5000</v>
      </c>
      <c r="H442" s="30">
        <v>5000</v>
      </c>
      <c r="I442" s="30"/>
      <c r="J442" s="30"/>
      <c r="K442" s="30"/>
      <c r="L442" s="30"/>
      <c r="M442" s="30"/>
      <c r="N442" s="30"/>
      <c r="O442" s="30"/>
    </row>
    <row r="443" ht="13.5" spans="1:15">
      <c r="A443" s="30" t="s">
        <v>1144</v>
      </c>
      <c r="B443" s="30" t="s">
        <v>1147</v>
      </c>
      <c r="C443" s="30" t="s">
        <v>1147</v>
      </c>
      <c r="D443" s="30">
        <v>1</v>
      </c>
      <c r="E443" s="31" t="s">
        <v>790</v>
      </c>
      <c r="F443" s="33">
        <f t="shared" si="13"/>
        <v>20000</v>
      </c>
      <c r="G443" s="33">
        <f t="shared" si="14"/>
        <v>20000</v>
      </c>
      <c r="H443" s="30">
        <v>20000</v>
      </c>
      <c r="I443" s="30"/>
      <c r="J443" s="30"/>
      <c r="K443" s="30"/>
      <c r="L443" s="30"/>
      <c r="M443" s="30"/>
      <c r="N443" s="30"/>
      <c r="O443" s="30"/>
    </row>
    <row r="444" ht="13.5" spans="1:15">
      <c r="A444" s="30" t="s">
        <v>1144</v>
      </c>
      <c r="B444" s="30" t="s">
        <v>1148</v>
      </c>
      <c r="C444" s="30" t="s">
        <v>1148</v>
      </c>
      <c r="D444" s="30">
        <v>10</v>
      </c>
      <c r="E444" s="31" t="s">
        <v>1149</v>
      </c>
      <c r="F444" s="33">
        <f t="shared" si="13"/>
        <v>10000</v>
      </c>
      <c r="G444" s="33">
        <f t="shared" si="14"/>
        <v>10000</v>
      </c>
      <c r="H444" s="30">
        <v>10000</v>
      </c>
      <c r="I444" s="30"/>
      <c r="J444" s="30"/>
      <c r="K444" s="30"/>
      <c r="L444" s="30"/>
      <c r="M444" s="30"/>
      <c r="N444" s="30"/>
      <c r="O444" s="30"/>
    </row>
    <row r="445" ht="13.5" spans="1:15">
      <c r="A445" s="30" t="s">
        <v>1150</v>
      </c>
      <c r="B445" s="30" t="s">
        <v>1151</v>
      </c>
      <c r="C445" s="31" t="s">
        <v>1052</v>
      </c>
      <c r="D445" s="30">
        <v>10</v>
      </c>
      <c r="E445" s="31" t="s">
        <v>784</v>
      </c>
      <c r="F445" s="33">
        <f t="shared" si="13"/>
        <v>40000</v>
      </c>
      <c r="G445" s="33">
        <f t="shared" si="14"/>
        <v>40000</v>
      </c>
      <c r="H445" s="30">
        <v>40000</v>
      </c>
      <c r="I445" s="30"/>
      <c r="J445" s="30"/>
      <c r="K445" s="30"/>
      <c r="L445" s="30"/>
      <c r="M445" s="30"/>
      <c r="N445" s="30"/>
      <c r="O445" s="30"/>
    </row>
    <row r="446" ht="13.5" spans="1:15">
      <c r="A446" s="30" t="s">
        <v>1150</v>
      </c>
      <c r="B446" s="30" t="s">
        <v>1152</v>
      </c>
      <c r="C446" s="31" t="s">
        <v>1052</v>
      </c>
      <c r="D446" s="30">
        <v>4</v>
      </c>
      <c r="E446" s="31" t="s">
        <v>784</v>
      </c>
      <c r="F446" s="33">
        <f t="shared" si="13"/>
        <v>6000</v>
      </c>
      <c r="G446" s="33">
        <f t="shared" si="14"/>
        <v>6000</v>
      </c>
      <c r="H446" s="30">
        <v>6000</v>
      </c>
      <c r="I446" s="30"/>
      <c r="J446" s="30"/>
      <c r="K446" s="30"/>
      <c r="L446" s="30"/>
      <c r="M446" s="30"/>
      <c r="N446" s="30"/>
      <c r="O446" s="30"/>
    </row>
    <row r="447" ht="13.5" spans="1:15">
      <c r="A447" s="30" t="s">
        <v>1150</v>
      </c>
      <c r="B447" s="30" t="s">
        <v>845</v>
      </c>
      <c r="C447" s="31" t="s">
        <v>845</v>
      </c>
      <c r="D447" s="30">
        <v>540</v>
      </c>
      <c r="E447" s="31" t="s">
        <v>790</v>
      </c>
      <c r="F447" s="33">
        <f t="shared" si="13"/>
        <v>81000</v>
      </c>
      <c r="G447" s="33">
        <f t="shared" si="14"/>
        <v>81000</v>
      </c>
      <c r="H447" s="30">
        <v>81000</v>
      </c>
      <c r="I447" s="30"/>
      <c r="J447" s="30"/>
      <c r="K447" s="30"/>
      <c r="L447" s="30"/>
      <c r="M447" s="30"/>
      <c r="N447" s="30"/>
      <c r="O447" s="30"/>
    </row>
    <row r="448" ht="13.5" spans="1:15">
      <c r="A448" s="30" t="s">
        <v>1150</v>
      </c>
      <c r="B448" s="30" t="s">
        <v>1153</v>
      </c>
      <c r="C448" s="31" t="s">
        <v>1052</v>
      </c>
      <c r="D448" s="30">
        <v>15</v>
      </c>
      <c r="E448" s="31" t="s">
        <v>784</v>
      </c>
      <c r="F448" s="33">
        <f t="shared" si="13"/>
        <v>285000</v>
      </c>
      <c r="G448" s="33">
        <f t="shared" si="14"/>
        <v>285000</v>
      </c>
      <c r="H448" s="30">
        <v>285000</v>
      </c>
      <c r="I448" s="30"/>
      <c r="J448" s="30"/>
      <c r="K448" s="30"/>
      <c r="L448" s="30"/>
      <c r="M448" s="30"/>
      <c r="N448" s="30"/>
      <c r="O448" s="30"/>
    </row>
    <row r="449" ht="13.5" spans="1:15">
      <c r="A449" s="30" t="s">
        <v>1150</v>
      </c>
      <c r="B449" s="30" t="s">
        <v>847</v>
      </c>
      <c r="C449" s="31" t="s">
        <v>1052</v>
      </c>
      <c r="D449" s="30"/>
      <c r="E449" s="31" t="s">
        <v>799</v>
      </c>
      <c r="F449" s="33">
        <f t="shared" si="13"/>
        <v>6000</v>
      </c>
      <c r="G449" s="33">
        <f t="shared" si="14"/>
        <v>6000</v>
      </c>
      <c r="H449" s="30">
        <v>6000</v>
      </c>
      <c r="I449" s="30"/>
      <c r="J449" s="30"/>
      <c r="K449" s="30"/>
      <c r="L449" s="30"/>
      <c r="M449" s="30"/>
      <c r="N449" s="30"/>
      <c r="O449" s="30"/>
    </row>
    <row r="450" ht="13.5" spans="1:15">
      <c r="A450" s="30" t="s">
        <v>1150</v>
      </c>
      <c r="B450" s="30" t="s">
        <v>846</v>
      </c>
      <c r="C450" s="31" t="s">
        <v>1154</v>
      </c>
      <c r="D450" s="30"/>
      <c r="E450" s="31" t="s">
        <v>799</v>
      </c>
      <c r="F450" s="33">
        <f t="shared" si="13"/>
        <v>80000</v>
      </c>
      <c r="G450" s="33">
        <f t="shared" si="14"/>
        <v>80000</v>
      </c>
      <c r="H450" s="30">
        <v>80000</v>
      </c>
      <c r="I450" s="30"/>
      <c r="J450" s="30"/>
      <c r="K450" s="30"/>
      <c r="L450" s="30"/>
      <c r="M450" s="30"/>
      <c r="N450" s="30"/>
      <c r="O450" s="30"/>
    </row>
    <row r="451" ht="13.5" spans="1:15">
      <c r="A451" s="30" t="s">
        <v>1150</v>
      </c>
      <c r="B451" s="30" t="s">
        <v>1095</v>
      </c>
      <c r="C451" s="31" t="s">
        <v>1095</v>
      </c>
      <c r="D451" s="30"/>
      <c r="E451" s="31" t="s">
        <v>799</v>
      </c>
      <c r="F451" s="33">
        <f t="shared" si="13"/>
        <v>20000</v>
      </c>
      <c r="G451" s="33">
        <f t="shared" si="14"/>
        <v>20000</v>
      </c>
      <c r="H451" s="30">
        <v>20000</v>
      </c>
      <c r="I451" s="30"/>
      <c r="J451" s="30"/>
      <c r="K451" s="30"/>
      <c r="L451" s="30"/>
      <c r="M451" s="30"/>
      <c r="N451" s="30"/>
      <c r="O451" s="30"/>
    </row>
    <row r="452" ht="13.5" spans="1:15">
      <c r="A452" s="30" t="s">
        <v>1150</v>
      </c>
      <c r="B452" s="30" t="s">
        <v>938</v>
      </c>
      <c r="C452" s="30" t="s">
        <v>938</v>
      </c>
      <c r="D452" s="30"/>
      <c r="E452" s="31" t="s">
        <v>799</v>
      </c>
      <c r="F452" s="33">
        <f t="shared" si="13"/>
        <v>20000</v>
      </c>
      <c r="G452" s="33">
        <f t="shared" si="14"/>
        <v>20000</v>
      </c>
      <c r="H452" s="30">
        <v>20000</v>
      </c>
      <c r="I452" s="30"/>
      <c r="J452" s="30"/>
      <c r="K452" s="30"/>
      <c r="L452" s="30"/>
      <c r="M452" s="30"/>
      <c r="N452" s="30"/>
      <c r="O452" s="30"/>
    </row>
    <row r="453" ht="22.5" spans="1:15">
      <c r="A453" s="30" t="s">
        <v>1150</v>
      </c>
      <c r="B453" s="30" t="s">
        <v>1155</v>
      </c>
      <c r="C453" s="30" t="s">
        <v>1155</v>
      </c>
      <c r="D453" s="30"/>
      <c r="E453" s="31" t="s">
        <v>799</v>
      </c>
      <c r="F453" s="33">
        <f t="shared" si="13"/>
        <v>50000</v>
      </c>
      <c r="G453" s="33">
        <f t="shared" si="14"/>
        <v>50000</v>
      </c>
      <c r="H453" s="30">
        <v>50000</v>
      </c>
      <c r="I453" s="30"/>
      <c r="J453" s="30"/>
      <c r="K453" s="30"/>
      <c r="L453" s="30"/>
      <c r="M453" s="30"/>
      <c r="N453" s="30"/>
      <c r="O453" s="30"/>
    </row>
    <row r="454" ht="13.5" spans="1:15">
      <c r="A454" s="30" t="s">
        <v>1150</v>
      </c>
      <c r="B454" s="30" t="s">
        <v>1156</v>
      </c>
      <c r="C454" s="30" t="s">
        <v>1156</v>
      </c>
      <c r="D454" s="30"/>
      <c r="E454" s="31" t="s">
        <v>799</v>
      </c>
      <c r="F454" s="33">
        <f t="shared" si="13"/>
        <v>40000</v>
      </c>
      <c r="G454" s="33">
        <f t="shared" si="14"/>
        <v>40000</v>
      </c>
      <c r="H454" s="30">
        <v>40000</v>
      </c>
      <c r="I454" s="30"/>
      <c r="J454" s="30"/>
      <c r="K454" s="30"/>
      <c r="L454" s="30"/>
      <c r="M454" s="30"/>
      <c r="N454" s="30"/>
      <c r="O454" s="30"/>
    </row>
    <row r="455" ht="13.5" spans="1:15">
      <c r="A455" s="30" t="s">
        <v>1150</v>
      </c>
      <c r="B455" s="30" t="s">
        <v>1157</v>
      </c>
      <c r="C455" s="30" t="s">
        <v>1157</v>
      </c>
      <c r="D455" s="30"/>
      <c r="E455" s="31" t="s">
        <v>799</v>
      </c>
      <c r="F455" s="33">
        <f t="shared" si="13"/>
        <v>13000</v>
      </c>
      <c r="G455" s="33">
        <f t="shared" si="14"/>
        <v>13000</v>
      </c>
      <c r="H455" s="30">
        <v>13000</v>
      </c>
      <c r="I455" s="30"/>
      <c r="J455" s="30"/>
      <c r="K455" s="30"/>
      <c r="L455" s="30"/>
      <c r="M455" s="30"/>
      <c r="N455" s="30"/>
      <c r="O455" s="30"/>
    </row>
    <row r="456" ht="13.5" spans="1:15">
      <c r="A456" s="30" t="s">
        <v>1150</v>
      </c>
      <c r="B456" s="30" t="s">
        <v>1158</v>
      </c>
      <c r="C456" s="30" t="s">
        <v>1158</v>
      </c>
      <c r="D456" s="30"/>
      <c r="E456" s="31" t="s">
        <v>799</v>
      </c>
      <c r="F456" s="33">
        <f t="shared" si="13"/>
        <v>52000</v>
      </c>
      <c r="G456" s="33">
        <f t="shared" si="14"/>
        <v>52000</v>
      </c>
      <c r="H456" s="30">
        <v>52000</v>
      </c>
      <c r="I456" s="30"/>
      <c r="J456" s="30"/>
      <c r="K456" s="30"/>
      <c r="L456" s="30"/>
      <c r="M456" s="30"/>
      <c r="N456" s="30"/>
      <c r="O456" s="30"/>
    </row>
    <row r="457" ht="13.5" spans="1:15">
      <c r="A457" s="30" t="s">
        <v>1150</v>
      </c>
      <c r="B457" s="30" t="s">
        <v>1159</v>
      </c>
      <c r="C457" s="30" t="s">
        <v>1159</v>
      </c>
      <c r="D457" s="30"/>
      <c r="E457" s="31" t="s">
        <v>799</v>
      </c>
      <c r="F457" s="33">
        <f t="shared" si="13"/>
        <v>60000</v>
      </c>
      <c r="G457" s="33">
        <f t="shared" si="14"/>
        <v>60000</v>
      </c>
      <c r="H457" s="30">
        <v>60000</v>
      </c>
      <c r="I457" s="30"/>
      <c r="J457" s="30"/>
      <c r="K457" s="30"/>
      <c r="L457" s="30"/>
      <c r="M457" s="30"/>
      <c r="N457" s="30"/>
      <c r="O457" s="30"/>
    </row>
    <row r="458" ht="22.5" spans="1:15">
      <c r="A458" s="30" t="s">
        <v>1150</v>
      </c>
      <c r="B458" s="30" t="s">
        <v>1160</v>
      </c>
      <c r="C458" s="30" t="s">
        <v>1160</v>
      </c>
      <c r="D458" s="30"/>
      <c r="E458" s="31" t="s">
        <v>799</v>
      </c>
      <c r="F458" s="33">
        <f t="shared" ref="F458:F476" si="15">G458+J458+K458+L458+M458+N458+O458</f>
        <v>350000</v>
      </c>
      <c r="G458" s="33">
        <f t="shared" ref="G458:G521" si="16">H458+I458</f>
        <v>350000</v>
      </c>
      <c r="H458" s="30">
        <v>350000</v>
      </c>
      <c r="I458" s="30"/>
      <c r="J458" s="30"/>
      <c r="K458" s="30"/>
      <c r="L458" s="30"/>
      <c r="M458" s="30"/>
      <c r="N458" s="30"/>
      <c r="O458" s="30"/>
    </row>
    <row r="459" ht="13.5" spans="1:15">
      <c r="A459" s="30" t="s">
        <v>1150</v>
      </c>
      <c r="B459" s="30" t="s">
        <v>1161</v>
      </c>
      <c r="C459" s="30" t="s">
        <v>1161</v>
      </c>
      <c r="D459" s="30"/>
      <c r="E459" s="31" t="s">
        <v>799</v>
      </c>
      <c r="F459" s="33">
        <f t="shared" si="15"/>
        <v>30000</v>
      </c>
      <c r="G459" s="33">
        <f t="shared" si="16"/>
        <v>30000</v>
      </c>
      <c r="H459" s="30">
        <v>30000</v>
      </c>
      <c r="I459" s="30"/>
      <c r="J459" s="30"/>
      <c r="K459" s="30"/>
      <c r="L459" s="30"/>
      <c r="M459" s="30"/>
      <c r="N459" s="30"/>
      <c r="O459" s="30"/>
    </row>
    <row r="460" ht="13.5" spans="1:15">
      <c r="A460" s="30" t="s">
        <v>1150</v>
      </c>
      <c r="B460" s="30" t="s">
        <v>990</v>
      </c>
      <c r="C460" s="30" t="s">
        <v>990</v>
      </c>
      <c r="D460" s="30"/>
      <c r="E460" s="31" t="s">
        <v>799</v>
      </c>
      <c r="F460" s="33">
        <f t="shared" si="15"/>
        <v>20000</v>
      </c>
      <c r="G460" s="33">
        <f t="shared" si="16"/>
        <v>20000</v>
      </c>
      <c r="H460" s="30">
        <v>20000</v>
      </c>
      <c r="I460" s="30"/>
      <c r="J460" s="30"/>
      <c r="K460" s="30"/>
      <c r="L460" s="30"/>
      <c r="M460" s="30"/>
      <c r="N460" s="30"/>
      <c r="O460" s="30"/>
    </row>
    <row r="461" ht="13.5" spans="1:15">
      <c r="A461" s="30" t="s">
        <v>1150</v>
      </c>
      <c r="B461" s="30" t="s">
        <v>1162</v>
      </c>
      <c r="C461" s="31" t="s">
        <v>1052</v>
      </c>
      <c r="D461" s="30">
        <v>28</v>
      </c>
      <c r="E461" s="31" t="s">
        <v>784</v>
      </c>
      <c r="F461" s="33">
        <f t="shared" si="15"/>
        <v>112000</v>
      </c>
      <c r="G461" s="33">
        <f t="shared" si="16"/>
        <v>112000</v>
      </c>
      <c r="H461" s="30">
        <v>112000</v>
      </c>
      <c r="I461" s="30"/>
      <c r="J461" s="30"/>
      <c r="K461" s="30"/>
      <c r="L461" s="30"/>
      <c r="M461" s="30"/>
      <c r="N461" s="30"/>
      <c r="O461" s="30"/>
    </row>
    <row r="462" ht="13.5" spans="1:15">
      <c r="A462" s="30" t="s">
        <v>1163</v>
      </c>
      <c r="B462" s="30" t="s">
        <v>1164</v>
      </c>
      <c r="C462" s="30" t="s">
        <v>1164</v>
      </c>
      <c r="D462" s="30" t="s">
        <v>1165</v>
      </c>
      <c r="E462" s="31" t="s">
        <v>802</v>
      </c>
      <c r="F462" s="33">
        <f t="shared" si="15"/>
        <v>200000</v>
      </c>
      <c r="G462" s="33">
        <f t="shared" si="16"/>
        <v>200000</v>
      </c>
      <c r="H462" s="30">
        <v>200000</v>
      </c>
      <c r="I462" s="30"/>
      <c r="J462" s="30"/>
      <c r="K462" s="30"/>
      <c r="L462" s="30"/>
      <c r="M462" s="30"/>
      <c r="N462" s="30"/>
      <c r="O462" s="30"/>
    </row>
    <row r="463" ht="13.5" spans="1:15">
      <c r="A463" s="30" t="s">
        <v>1163</v>
      </c>
      <c r="B463" s="30" t="s">
        <v>1166</v>
      </c>
      <c r="C463" s="30" t="s">
        <v>1166</v>
      </c>
      <c r="D463" s="30" t="s">
        <v>784</v>
      </c>
      <c r="E463" s="31">
        <v>10</v>
      </c>
      <c r="F463" s="33">
        <f t="shared" si="15"/>
        <v>38000</v>
      </c>
      <c r="G463" s="33">
        <f t="shared" si="16"/>
        <v>38000</v>
      </c>
      <c r="H463" s="30">
        <v>38000</v>
      </c>
      <c r="I463" s="30"/>
      <c r="J463" s="30"/>
      <c r="K463" s="30"/>
      <c r="L463" s="30"/>
      <c r="M463" s="30"/>
      <c r="N463" s="30"/>
      <c r="O463" s="30"/>
    </row>
    <row r="464" ht="13.5" spans="1:15">
      <c r="A464" s="30" t="s">
        <v>1163</v>
      </c>
      <c r="B464" s="30" t="s">
        <v>885</v>
      </c>
      <c r="C464" s="30" t="s">
        <v>885</v>
      </c>
      <c r="D464" s="30" t="s">
        <v>790</v>
      </c>
      <c r="E464" s="31">
        <v>10</v>
      </c>
      <c r="F464" s="33">
        <f t="shared" si="15"/>
        <v>15000</v>
      </c>
      <c r="G464" s="33">
        <f t="shared" si="16"/>
        <v>15000</v>
      </c>
      <c r="H464" s="30">
        <v>15000</v>
      </c>
      <c r="I464" s="30"/>
      <c r="J464" s="30"/>
      <c r="K464" s="30"/>
      <c r="L464" s="30"/>
      <c r="M464" s="30"/>
      <c r="N464" s="30"/>
      <c r="O464" s="30"/>
    </row>
    <row r="465" ht="13.5" spans="1:15">
      <c r="A465" s="30" t="s">
        <v>1163</v>
      </c>
      <c r="B465" s="30" t="s">
        <v>1153</v>
      </c>
      <c r="C465" s="30" t="s">
        <v>1153</v>
      </c>
      <c r="D465" s="30" t="s">
        <v>790</v>
      </c>
      <c r="E465" s="31" t="s">
        <v>1009</v>
      </c>
      <c r="F465" s="33">
        <f t="shared" si="15"/>
        <v>54000</v>
      </c>
      <c r="G465" s="33">
        <f t="shared" si="16"/>
        <v>54000</v>
      </c>
      <c r="H465" s="30">
        <v>54000</v>
      </c>
      <c r="I465" s="30"/>
      <c r="J465" s="30"/>
      <c r="K465" s="30"/>
      <c r="L465" s="30"/>
      <c r="M465" s="30"/>
      <c r="N465" s="30"/>
      <c r="O465" s="30"/>
    </row>
    <row r="466" ht="13.5" spans="1:15">
      <c r="A466" s="30" t="s">
        <v>1163</v>
      </c>
      <c r="B466" s="30" t="s">
        <v>838</v>
      </c>
      <c r="C466" s="30" t="s">
        <v>838</v>
      </c>
      <c r="D466" s="30" t="s">
        <v>784</v>
      </c>
      <c r="E466" s="31">
        <v>2</v>
      </c>
      <c r="F466" s="33">
        <f t="shared" si="15"/>
        <v>15000</v>
      </c>
      <c r="G466" s="33">
        <f t="shared" si="16"/>
        <v>15000</v>
      </c>
      <c r="H466" s="30">
        <v>15000</v>
      </c>
      <c r="I466" s="30"/>
      <c r="J466" s="30"/>
      <c r="K466" s="30"/>
      <c r="L466" s="30"/>
      <c r="M466" s="30"/>
      <c r="N466" s="30"/>
      <c r="O466" s="30"/>
    </row>
    <row r="467" ht="13.5" spans="1:15">
      <c r="A467" s="30" t="s">
        <v>1163</v>
      </c>
      <c r="B467" s="30" t="s">
        <v>977</v>
      </c>
      <c r="C467" s="30" t="s">
        <v>977</v>
      </c>
      <c r="D467" s="30" t="s">
        <v>784</v>
      </c>
      <c r="E467" s="31">
        <v>2</v>
      </c>
      <c r="F467" s="33">
        <f t="shared" si="15"/>
        <v>4000</v>
      </c>
      <c r="G467" s="33">
        <f t="shared" si="16"/>
        <v>4000</v>
      </c>
      <c r="H467" s="30">
        <v>4000</v>
      </c>
      <c r="I467" s="30"/>
      <c r="J467" s="30"/>
      <c r="K467" s="30"/>
      <c r="L467" s="30"/>
      <c r="M467" s="30"/>
      <c r="N467" s="30"/>
      <c r="O467" s="30"/>
    </row>
    <row r="468" ht="13.5" spans="1:15">
      <c r="A468" s="30" t="s">
        <v>1163</v>
      </c>
      <c r="B468" s="30" t="s">
        <v>1167</v>
      </c>
      <c r="C468" s="30" t="s">
        <v>1167</v>
      </c>
      <c r="D468" s="30" t="s">
        <v>784</v>
      </c>
      <c r="E468" s="31">
        <v>1</v>
      </c>
      <c r="F468" s="33">
        <f t="shared" si="15"/>
        <v>4000</v>
      </c>
      <c r="G468" s="33">
        <f t="shared" si="16"/>
        <v>4000</v>
      </c>
      <c r="H468" s="30">
        <v>4000</v>
      </c>
      <c r="I468" s="30"/>
      <c r="J468" s="30"/>
      <c r="K468" s="30"/>
      <c r="L468" s="30"/>
      <c r="M468" s="30"/>
      <c r="N468" s="30"/>
      <c r="O468" s="30"/>
    </row>
    <row r="469" ht="13.5" spans="1:15">
      <c r="A469" s="30" t="s">
        <v>1163</v>
      </c>
      <c r="B469" s="30" t="s">
        <v>1168</v>
      </c>
      <c r="C469" s="30" t="s">
        <v>1168</v>
      </c>
      <c r="D469" s="30" t="s">
        <v>827</v>
      </c>
      <c r="E469" s="31">
        <v>4</v>
      </c>
      <c r="F469" s="33">
        <f t="shared" si="15"/>
        <v>4000</v>
      </c>
      <c r="G469" s="33">
        <f t="shared" si="16"/>
        <v>4000</v>
      </c>
      <c r="H469" s="30">
        <v>4000</v>
      </c>
      <c r="I469" s="30"/>
      <c r="J469" s="30"/>
      <c r="K469" s="30"/>
      <c r="L469" s="30"/>
      <c r="M469" s="30"/>
      <c r="N469" s="30"/>
      <c r="O469" s="30"/>
    </row>
    <row r="470" ht="13.5" spans="1:15">
      <c r="A470" s="30" t="s">
        <v>1163</v>
      </c>
      <c r="B470" s="30" t="s">
        <v>887</v>
      </c>
      <c r="C470" s="30" t="s">
        <v>887</v>
      </c>
      <c r="D470" s="30" t="s">
        <v>794</v>
      </c>
      <c r="E470" s="31">
        <v>90</v>
      </c>
      <c r="F470" s="33">
        <f t="shared" si="15"/>
        <v>6000</v>
      </c>
      <c r="G470" s="33">
        <f t="shared" si="16"/>
        <v>6000</v>
      </c>
      <c r="H470" s="30">
        <v>6000</v>
      </c>
      <c r="I470" s="30"/>
      <c r="J470" s="30"/>
      <c r="K470" s="30"/>
      <c r="L470" s="30"/>
      <c r="M470" s="30"/>
      <c r="N470" s="30"/>
      <c r="O470" s="30"/>
    </row>
    <row r="471" ht="13.5" spans="1:15">
      <c r="A471" s="30" t="s">
        <v>1163</v>
      </c>
      <c r="B471" s="30" t="s">
        <v>1080</v>
      </c>
      <c r="C471" s="30" t="s">
        <v>1080</v>
      </c>
      <c r="D471" s="30" t="s">
        <v>827</v>
      </c>
      <c r="E471" s="31">
        <v>80</v>
      </c>
      <c r="F471" s="33">
        <f t="shared" si="15"/>
        <v>3200</v>
      </c>
      <c r="G471" s="33">
        <f t="shared" si="16"/>
        <v>3200</v>
      </c>
      <c r="H471" s="30">
        <v>3200</v>
      </c>
      <c r="I471" s="30"/>
      <c r="J471" s="30"/>
      <c r="K471" s="30"/>
      <c r="L471" s="30"/>
      <c r="M471" s="30"/>
      <c r="N471" s="30"/>
      <c r="O471" s="30"/>
    </row>
    <row r="472" ht="13.5" spans="1:15">
      <c r="A472" s="30" t="s">
        <v>1163</v>
      </c>
      <c r="B472" s="30" t="s">
        <v>1169</v>
      </c>
      <c r="C472" s="30" t="s">
        <v>1169</v>
      </c>
      <c r="D472" s="30" t="s">
        <v>824</v>
      </c>
      <c r="E472" s="31">
        <v>280</v>
      </c>
      <c r="F472" s="33">
        <f t="shared" si="15"/>
        <v>2100</v>
      </c>
      <c r="G472" s="33">
        <f t="shared" si="16"/>
        <v>2100</v>
      </c>
      <c r="H472" s="30">
        <v>2100</v>
      </c>
      <c r="I472" s="30"/>
      <c r="J472" s="30"/>
      <c r="K472" s="30"/>
      <c r="L472" s="30"/>
      <c r="M472" s="30"/>
      <c r="N472" s="30"/>
      <c r="O472" s="30"/>
    </row>
    <row r="473" ht="13.5" spans="1:15">
      <c r="A473" s="30" t="s">
        <v>1163</v>
      </c>
      <c r="B473" s="30" t="s">
        <v>1170</v>
      </c>
      <c r="C473" s="30" t="s">
        <v>1170</v>
      </c>
      <c r="D473" s="30" t="s">
        <v>799</v>
      </c>
      <c r="E473" s="31">
        <v>1</v>
      </c>
      <c r="F473" s="33">
        <f t="shared" si="15"/>
        <v>50000</v>
      </c>
      <c r="G473" s="33">
        <f t="shared" si="16"/>
        <v>50000</v>
      </c>
      <c r="H473" s="30">
        <v>50000</v>
      </c>
      <c r="I473" s="30"/>
      <c r="J473" s="30"/>
      <c r="K473" s="30"/>
      <c r="L473" s="30"/>
      <c r="M473" s="30"/>
      <c r="N473" s="30"/>
      <c r="O473" s="30"/>
    </row>
    <row r="474" ht="13.5" spans="1:15">
      <c r="A474" s="30" t="s">
        <v>1163</v>
      </c>
      <c r="B474" s="30" t="s">
        <v>1153</v>
      </c>
      <c r="C474" s="30" t="s">
        <v>1153</v>
      </c>
      <c r="D474" s="30" t="s">
        <v>790</v>
      </c>
      <c r="E474" s="31" t="s">
        <v>823</v>
      </c>
      <c r="F474" s="33">
        <f t="shared" si="15"/>
        <v>144000</v>
      </c>
      <c r="G474" s="33">
        <f t="shared" si="16"/>
        <v>144000</v>
      </c>
      <c r="H474" s="30">
        <v>144000</v>
      </c>
      <c r="I474" s="30"/>
      <c r="J474" s="30"/>
      <c r="K474" s="30"/>
      <c r="L474" s="30"/>
      <c r="M474" s="30"/>
      <c r="N474" s="30"/>
      <c r="O474" s="30"/>
    </row>
    <row r="475" ht="13.5" spans="1:15">
      <c r="A475" s="30" t="s">
        <v>1163</v>
      </c>
      <c r="B475" s="30" t="s">
        <v>787</v>
      </c>
      <c r="C475" s="30" t="s">
        <v>1171</v>
      </c>
      <c r="D475" s="30" t="s">
        <v>790</v>
      </c>
      <c r="E475" s="31" t="s">
        <v>1172</v>
      </c>
      <c r="F475" s="33">
        <f t="shared" si="15"/>
        <v>5120</v>
      </c>
      <c r="G475" s="33">
        <f t="shared" si="16"/>
        <v>5120</v>
      </c>
      <c r="H475" s="30">
        <v>5120</v>
      </c>
      <c r="I475" s="30"/>
      <c r="J475" s="30"/>
      <c r="K475" s="30"/>
      <c r="L475" s="30"/>
      <c r="M475" s="30"/>
      <c r="N475" s="30"/>
      <c r="O475" s="30"/>
    </row>
    <row r="476" ht="13.5" spans="1:15">
      <c r="A476" s="30" t="s">
        <v>1163</v>
      </c>
      <c r="B476" s="34" t="s">
        <v>877</v>
      </c>
      <c r="C476" s="34" t="s">
        <v>1173</v>
      </c>
      <c r="D476" s="34" t="s">
        <v>827</v>
      </c>
      <c r="E476" s="34">
        <v>3</v>
      </c>
      <c r="F476" s="33">
        <f t="shared" si="15"/>
        <v>897</v>
      </c>
      <c r="G476" s="33">
        <f t="shared" si="16"/>
        <v>897</v>
      </c>
      <c r="H476" s="30">
        <v>897</v>
      </c>
      <c r="I476" s="33"/>
      <c r="J476" s="33"/>
      <c r="K476" s="33"/>
      <c r="L476" s="33"/>
      <c r="M476" s="33"/>
      <c r="N476" s="30"/>
      <c r="O476" s="33"/>
    </row>
    <row r="477" ht="13.5" spans="1:15">
      <c r="A477" s="47" t="s">
        <v>1174</v>
      </c>
      <c r="B477" s="47" t="s">
        <v>1175</v>
      </c>
      <c r="C477" s="47"/>
      <c r="D477" s="48">
        <v>1</v>
      </c>
      <c r="E477" s="47" t="s">
        <v>799</v>
      </c>
      <c r="F477" s="49">
        <f t="shared" ref="F477:F528" si="17">G477+J477+K477+L477+M477+N477+O477+P477+Q477</f>
        <v>28000</v>
      </c>
      <c r="G477" s="49">
        <f t="shared" si="16"/>
        <v>28000</v>
      </c>
      <c r="H477" s="49">
        <v>28000</v>
      </c>
      <c r="I477" s="50"/>
      <c r="J477" s="50"/>
      <c r="K477" s="50"/>
      <c r="L477" s="50"/>
      <c r="M477" s="50"/>
      <c r="N477" s="50"/>
      <c r="O477" s="50"/>
    </row>
    <row r="478" ht="13.5" spans="1:15">
      <c r="A478" s="47" t="s">
        <v>1174</v>
      </c>
      <c r="B478" s="47" t="s">
        <v>1176</v>
      </c>
      <c r="C478" s="47"/>
      <c r="D478" s="48">
        <v>1</v>
      </c>
      <c r="E478" s="47" t="s">
        <v>799</v>
      </c>
      <c r="F478" s="49">
        <f t="shared" si="17"/>
        <v>18000</v>
      </c>
      <c r="G478" s="49">
        <f t="shared" si="16"/>
        <v>18000</v>
      </c>
      <c r="H478" s="49">
        <v>18000</v>
      </c>
      <c r="I478" s="50"/>
      <c r="J478" s="50"/>
      <c r="K478" s="50"/>
      <c r="L478" s="50"/>
      <c r="M478" s="50"/>
      <c r="N478" s="50"/>
      <c r="O478" s="50"/>
    </row>
    <row r="479" ht="13.5" spans="1:15">
      <c r="A479" s="47" t="s">
        <v>1174</v>
      </c>
      <c r="B479" s="47" t="s">
        <v>1177</v>
      </c>
      <c r="C479" s="47"/>
      <c r="D479" s="48">
        <v>150</v>
      </c>
      <c r="E479" s="47" t="s">
        <v>790</v>
      </c>
      <c r="F479" s="49">
        <f t="shared" si="17"/>
        <v>20250</v>
      </c>
      <c r="G479" s="49">
        <f t="shared" si="16"/>
        <v>20250</v>
      </c>
      <c r="H479" s="49">
        <v>20250</v>
      </c>
      <c r="I479" s="50"/>
      <c r="J479" s="50"/>
      <c r="K479" s="50"/>
      <c r="L479" s="50"/>
      <c r="M479" s="50"/>
      <c r="N479" s="50"/>
      <c r="O479" s="50"/>
    </row>
    <row r="480" ht="13.5" spans="1:15">
      <c r="A480" s="47" t="s">
        <v>1174</v>
      </c>
      <c r="B480" s="47" t="s">
        <v>1178</v>
      </c>
      <c r="C480" s="47"/>
      <c r="D480" s="48">
        <v>45</v>
      </c>
      <c r="E480" s="47" t="s">
        <v>790</v>
      </c>
      <c r="F480" s="49">
        <f t="shared" si="17"/>
        <v>36000</v>
      </c>
      <c r="G480" s="49">
        <f t="shared" si="16"/>
        <v>36000</v>
      </c>
      <c r="H480" s="49">
        <v>36000</v>
      </c>
      <c r="I480" s="50"/>
      <c r="J480" s="50"/>
      <c r="K480" s="50"/>
      <c r="L480" s="50"/>
      <c r="M480" s="50"/>
      <c r="N480" s="50"/>
      <c r="O480" s="50"/>
    </row>
    <row r="481" ht="13.5" spans="1:15">
      <c r="A481" s="47" t="s">
        <v>1174</v>
      </c>
      <c r="B481" s="47" t="s">
        <v>1179</v>
      </c>
      <c r="C481" s="47"/>
      <c r="D481" s="48">
        <v>45</v>
      </c>
      <c r="E481" s="47" t="s">
        <v>790</v>
      </c>
      <c r="F481" s="49">
        <f t="shared" si="17"/>
        <v>11700</v>
      </c>
      <c r="G481" s="49">
        <f t="shared" si="16"/>
        <v>11700</v>
      </c>
      <c r="H481" s="49">
        <v>11700</v>
      </c>
      <c r="I481" s="50"/>
      <c r="J481" s="50"/>
      <c r="K481" s="50"/>
      <c r="L481" s="50"/>
      <c r="M481" s="50"/>
      <c r="N481" s="50"/>
      <c r="O481" s="50"/>
    </row>
    <row r="482" ht="13.5" spans="1:15">
      <c r="A482" s="47" t="s">
        <v>1174</v>
      </c>
      <c r="B482" s="47" t="s">
        <v>1180</v>
      </c>
      <c r="C482" s="47"/>
      <c r="D482" s="48">
        <v>3</v>
      </c>
      <c r="E482" s="47" t="s">
        <v>784</v>
      </c>
      <c r="F482" s="49">
        <f t="shared" si="17"/>
        <v>14000</v>
      </c>
      <c r="G482" s="49">
        <f t="shared" si="16"/>
        <v>14000</v>
      </c>
      <c r="H482" s="49">
        <v>14000</v>
      </c>
      <c r="I482" s="50"/>
      <c r="J482" s="50"/>
      <c r="K482" s="50"/>
      <c r="L482" s="50"/>
      <c r="M482" s="50"/>
      <c r="N482" s="50"/>
      <c r="O482" s="50"/>
    </row>
    <row r="483" ht="13.5" spans="1:15">
      <c r="A483" s="47" t="s">
        <v>1174</v>
      </c>
      <c r="B483" s="47" t="s">
        <v>1091</v>
      </c>
      <c r="C483" s="47"/>
      <c r="D483" s="48">
        <v>1</v>
      </c>
      <c r="E483" s="48" t="s">
        <v>799</v>
      </c>
      <c r="F483" s="49">
        <f t="shared" si="17"/>
        <v>12000</v>
      </c>
      <c r="G483" s="49">
        <f t="shared" si="16"/>
        <v>12000</v>
      </c>
      <c r="H483" s="49">
        <v>12000</v>
      </c>
      <c r="I483" s="50"/>
      <c r="J483" s="50"/>
      <c r="K483" s="50"/>
      <c r="L483" s="50"/>
      <c r="M483" s="50"/>
      <c r="N483" s="50"/>
      <c r="O483" s="50"/>
    </row>
    <row r="484" ht="13.5" spans="1:15">
      <c r="A484" s="47" t="s">
        <v>1174</v>
      </c>
      <c r="B484" s="47" t="s">
        <v>1181</v>
      </c>
      <c r="C484" s="47"/>
      <c r="D484" s="48">
        <v>32</v>
      </c>
      <c r="E484" s="47" t="s">
        <v>790</v>
      </c>
      <c r="F484" s="49">
        <f t="shared" si="17"/>
        <v>48000</v>
      </c>
      <c r="G484" s="49">
        <f t="shared" si="16"/>
        <v>48000</v>
      </c>
      <c r="H484" s="49">
        <v>48000</v>
      </c>
      <c r="I484" s="50"/>
      <c r="J484" s="50"/>
      <c r="K484" s="50"/>
      <c r="L484" s="50"/>
      <c r="M484" s="50"/>
      <c r="N484" s="50"/>
      <c r="O484" s="50"/>
    </row>
    <row r="485" ht="13.5" spans="1:15">
      <c r="A485" s="47" t="s">
        <v>1174</v>
      </c>
      <c r="B485" s="47" t="s">
        <v>1182</v>
      </c>
      <c r="C485" s="47"/>
      <c r="D485" s="48">
        <v>1</v>
      </c>
      <c r="E485" s="47" t="s">
        <v>1183</v>
      </c>
      <c r="F485" s="49">
        <f t="shared" si="17"/>
        <v>9000</v>
      </c>
      <c r="G485" s="49">
        <f t="shared" si="16"/>
        <v>9000</v>
      </c>
      <c r="H485" s="49">
        <v>9000</v>
      </c>
      <c r="I485" s="50"/>
      <c r="J485" s="50"/>
      <c r="K485" s="50"/>
      <c r="L485" s="50"/>
      <c r="M485" s="50"/>
      <c r="N485" s="50"/>
      <c r="O485" s="50"/>
    </row>
    <row r="486" ht="22.5" spans="1:15">
      <c r="A486" s="47" t="s">
        <v>1174</v>
      </c>
      <c r="B486" s="47" t="s">
        <v>1184</v>
      </c>
      <c r="C486" s="47"/>
      <c r="D486" s="48">
        <v>1</v>
      </c>
      <c r="E486" s="47" t="s">
        <v>799</v>
      </c>
      <c r="F486" s="49">
        <f t="shared" si="17"/>
        <v>27000</v>
      </c>
      <c r="G486" s="49">
        <f t="shared" si="16"/>
        <v>15000</v>
      </c>
      <c r="H486" s="49">
        <v>15000</v>
      </c>
      <c r="I486" s="50"/>
      <c r="J486" s="50"/>
      <c r="K486" s="50"/>
      <c r="L486" s="50"/>
      <c r="M486" s="50"/>
      <c r="N486" s="50"/>
      <c r="O486" s="40">
        <v>12000</v>
      </c>
    </row>
    <row r="487" ht="13.5" spans="1:15">
      <c r="A487" s="47" t="s">
        <v>1174</v>
      </c>
      <c r="B487" s="47" t="s">
        <v>1185</v>
      </c>
      <c r="C487" s="47"/>
      <c r="D487" s="48">
        <v>1</v>
      </c>
      <c r="E487" s="47" t="s">
        <v>799</v>
      </c>
      <c r="F487" s="49">
        <f t="shared" si="17"/>
        <v>2500</v>
      </c>
      <c r="G487" s="49">
        <f t="shared" si="16"/>
        <v>2500</v>
      </c>
      <c r="H487" s="49">
        <v>2500</v>
      </c>
      <c r="I487" s="50"/>
      <c r="J487" s="50"/>
      <c r="K487" s="50"/>
      <c r="L487" s="50"/>
      <c r="M487" s="50"/>
      <c r="N487" s="50"/>
      <c r="O487" s="50"/>
    </row>
    <row r="488" ht="22.5" spans="1:15">
      <c r="A488" s="47" t="s">
        <v>1174</v>
      </c>
      <c r="B488" s="47" t="s">
        <v>1186</v>
      </c>
      <c r="C488" s="47"/>
      <c r="D488" s="48">
        <v>1</v>
      </c>
      <c r="E488" s="47" t="s">
        <v>799</v>
      </c>
      <c r="F488" s="49">
        <f t="shared" si="17"/>
        <v>2000</v>
      </c>
      <c r="G488" s="49">
        <f t="shared" si="16"/>
        <v>2000</v>
      </c>
      <c r="H488" s="49">
        <v>2000</v>
      </c>
      <c r="I488" s="50"/>
      <c r="J488" s="50"/>
      <c r="K488" s="50"/>
      <c r="L488" s="50"/>
      <c r="M488" s="50"/>
      <c r="N488" s="50"/>
      <c r="O488" s="50"/>
    </row>
    <row r="489" ht="13.5" spans="1:15">
      <c r="A489" s="47" t="s">
        <v>1174</v>
      </c>
      <c r="B489" s="47" t="s">
        <v>1187</v>
      </c>
      <c r="C489" s="47"/>
      <c r="D489" s="48">
        <v>1</v>
      </c>
      <c r="E489" s="47" t="s">
        <v>799</v>
      </c>
      <c r="F489" s="49">
        <f t="shared" si="17"/>
        <v>10000</v>
      </c>
      <c r="G489" s="49">
        <f t="shared" si="16"/>
        <v>10000</v>
      </c>
      <c r="H489" s="49">
        <v>10000</v>
      </c>
      <c r="I489" s="50"/>
      <c r="J489" s="50"/>
      <c r="K489" s="50"/>
      <c r="L489" s="50"/>
      <c r="M489" s="50"/>
      <c r="N489" s="50"/>
      <c r="O489" s="50"/>
    </row>
    <row r="490" ht="13.5" spans="1:15">
      <c r="A490" s="47" t="s">
        <v>1174</v>
      </c>
      <c r="B490" s="47" t="s">
        <v>1188</v>
      </c>
      <c r="C490" s="47"/>
      <c r="D490" s="48">
        <v>1</v>
      </c>
      <c r="E490" s="47" t="s">
        <v>784</v>
      </c>
      <c r="F490" s="49">
        <f t="shared" si="17"/>
        <v>8000</v>
      </c>
      <c r="G490" s="49">
        <f t="shared" si="16"/>
        <v>8000</v>
      </c>
      <c r="H490" s="49">
        <v>8000</v>
      </c>
      <c r="I490" s="50"/>
      <c r="J490" s="50"/>
      <c r="K490" s="50"/>
      <c r="L490" s="50"/>
      <c r="M490" s="50"/>
      <c r="N490" s="50"/>
      <c r="O490" s="50"/>
    </row>
    <row r="491" ht="13.5" spans="1:15">
      <c r="A491" s="47" t="s">
        <v>1174</v>
      </c>
      <c r="B491" s="47" t="s">
        <v>1189</v>
      </c>
      <c r="C491" s="47"/>
      <c r="D491" s="48">
        <v>1</v>
      </c>
      <c r="E491" s="47" t="s">
        <v>784</v>
      </c>
      <c r="F491" s="49">
        <f t="shared" si="17"/>
        <v>4500</v>
      </c>
      <c r="G491" s="49">
        <f t="shared" si="16"/>
        <v>4500</v>
      </c>
      <c r="H491" s="49">
        <v>4500</v>
      </c>
      <c r="I491" s="50"/>
      <c r="J491" s="50"/>
      <c r="K491" s="50"/>
      <c r="L491" s="50"/>
      <c r="M491" s="50"/>
      <c r="N491" s="50"/>
      <c r="O491" s="50"/>
    </row>
    <row r="492" ht="13.5" spans="1:15">
      <c r="A492" s="47" t="s">
        <v>1174</v>
      </c>
      <c r="B492" s="47" t="s">
        <v>1190</v>
      </c>
      <c r="C492" s="47"/>
      <c r="D492" s="48">
        <v>1</v>
      </c>
      <c r="E492" s="47" t="s">
        <v>1138</v>
      </c>
      <c r="F492" s="49">
        <f t="shared" si="17"/>
        <v>500</v>
      </c>
      <c r="G492" s="49">
        <f t="shared" si="16"/>
        <v>500</v>
      </c>
      <c r="H492" s="49">
        <v>500</v>
      </c>
      <c r="I492" s="50"/>
      <c r="J492" s="50"/>
      <c r="K492" s="50"/>
      <c r="L492" s="50"/>
      <c r="M492" s="50"/>
      <c r="N492" s="50"/>
      <c r="O492" s="50"/>
    </row>
    <row r="493" ht="13.5" spans="1:15">
      <c r="A493" s="47" t="s">
        <v>1174</v>
      </c>
      <c r="B493" s="47" t="s">
        <v>1191</v>
      </c>
      <c r="C493" s="47"/>
      <c r="D493" s="48">
        <v>1</v>
      </c>
      <c r="E493" s="47" t="s">
        <v>1138</v>
      </c>
      <c r="F493" s="49">
        <f t="shared" si="17"/>
        <v>450</v>
      </c>
      <c r="G493" s="49">
        <f t="shared" si="16"/>
        <v>450</v>
      </c>
      <c r="H493" s="49">
        <v>450</v>
      </c>
      <c r="I493" s="50"/>
      <c r="J493" s="50"/>
      <c r="K493" s="50"/>
      <c r="L493" s="50"/>
      <c r="M493" s="50"/>
      <c r="N493" s="50"/>
      <c r="O493" s="50"/>
    </row>
    <row r="494" ht="13.5" spans="1:15">
      <c r="A494" s="47" t="s">
        <v>1174</v>
      </c>
      <c r="B494" s="47" t="s">
        <v>1192</v>
      </c>
      <c r="C494" s="47"/>
      <c r="D494" s="48">
        <v>2</v>
      </c>
      <c r="E494" s="47" t="s">
        <v>784</v>
      </c>
      <c r="F494" s="49">
        <f t="shared" si="17"/>
        <v>9000</v>
      </c>
      <c r="G494" s="49">
        <f t="shared" si="16"/>
        <v>9000</v>
      </c>
      <c r="H494" s="49">
        <v>9000</v>
      </c>
      <c r="I494" s="50"/>
      <c r="J494" s="50"/>
      <c r="K494" s="50"/>
      <c r="L494" s="50"/>
      <c r="M494" s="50"/>
      <c r="N494" s="50"/>
      <c r="O494" s="50"/>
    </row>
    <row r="495" ht="13.5" spans="1:15">
      <c r="A495" s="47" t="s">
        <v>1174</v>
      </c>
      <c r="B495" s="47" t="s">
        <v>1193</v>
      </c>
      <c r="C495" s="47"/>
      <c r="D495" s="48">
        <v>1</v>
      </c>
      <c r="E495" s="47" t="s">
        <v>790</v>
      </c>
      <c r="F495" s="49">
        <f t="shared" si="17"/>
        <v>15000</v>
      </c>
      <c r="G495" s="49">
        <f t="shared" si="16"/>
        <v>15000</v>
      </c>
      <c r="H495" s="49">
        <v>15000</v>
      </c>
      <c r="I495" s="50"/>
      <c r="J495" s="50"/>
      <c r="K495" s="50"/>
      <c r="L495" s="50"/>
      <c r="M495" s="50"/>
      <c r="N495" s="50"/>
      <c r="O495" s="50"/>
    </row>
    <row r="496" ht="13.5" spans="1:15">
      <c r="A496" s="47" t="s">
        <v>1174</v>
      </c>
      <c r="B496" s="47" t="s">
        <v>859</v>
      </c>
      <c r="C496" s="47"/>
      <c r="D496" s="48">
        <v>30</v>
      </c>
      <c r="E496" s="47" t="s">
        <v>790</v>
      </c>
      <c r="F496" s="49">
        <f t="shared" si="17"/>
        <v>105000</v>
      </c>
      <c r="G496" s="49">
        <f t="shared" si="16"/>
        <v>105000</v>
      </c>
      <c r="H496" s="49">
        <v>105000</v>
      </c>
      <c r="I496" s="50"/>
      <c r="J496" s="50"/>
      <c r="K496" s="50"/>
      <c r="L496" s="50"/>
      <c r="M496" s="50"/>
      <c r="N496" s="50"/>
      <c r="O496" s="50"/>
    </row>
    <row r="497" ht="13.5" spans="1:15">
      <c r="A497" s="47" t="s">
        <v>1174</v>
      </c>
      <c r="B497" s="47" t="s">
        <v>1194</v>
      </c>
      <c r="C497" s="47"/>
      <c r="D497" s="48">
        <v>4</v>
      </c>
      <c r="E497" s="47" t="s">
        <v>784</v>
      </c>
      <c r="F497" s="49">
        <f t="shared" si="17"/>
        <v>170000</v>
      </c>
      <c r="G497" s="49">
        <f t="shared" si="16"/>
        <v>170000</v>
      </c>
      <c r="H497" s="49">
        <v>170000</v>
      </c>
      <c r="I497" s="50"/>
      <c r="J497" s="50"/>
      <c r="K497" s="50"/>
      <c r="L497" s="50"/>
      <c r="M497" s="50"/>
      <c r="N497" s="50"/>
      <c r="O497" s="50"/>
    </row>
    <row r="498" ht="13.5" spans="1:15">
      <c r="A498" s="47" t="s">
        <v>1174</v>
      </c>
      <c r="B498" s="47" t="s">
        <v>1195</v>
      </c>
      <c r="C498" s="47"/>
      <c r="D498" s="48">
        <v>8</v>
      </c>
      <c r="E498" s="47" t="s">
        <v>784</v>
      </c>
      <c r="F498" s="49">
        <f t="shared" si="17"/>
        <v>14400</v>
      </c>
      <c r="G498" s="49">
        <f t="shared" si="16"/>
        <v>14400</v>
      </c>
      <c r="H498" s="49">
        <v>14400</v>
      </c>
      <c r="I498" s="50"/>
      <c r="J498" s="50"/>
      <c r="K498" s="50"/>
      <c r="L498" s="50"/>
      <c r="M498" s="50"/>
      <c r="N498" s="50"/>
      <c r="O498" s="50"/>
    </row>
    <row r="499" ht="13.5" spans="1:15">
      <c r="A499" s="47" t="s">
        <v>1174</v>
      </c>
      <c r="B499" s="47" t="s">
        <v>878</v>
      </c>
      <c r="C499" s="47"/>
      <c r="D499" s="48">
        <v>15</v>
      </c>
      <c r="E499" s="47" t="s">
        <v>790</v>
      </c>
      <c r="F499" s="49">
        <f t="shared" si="17"/>
        <v>210000</v>
      </c>
      <c r="G499" s="49">
        <f t="shared" si="16"/>
        <v>210000</v>
      </c>
      <c r="H499" s="49">
        <v>210000</v>
      </c>
      <c r="I499" s="50"/>
      <c r="J499" s="50"/>
      <c r="K499" s="50"/>
      <c r="L499" s="50"/>
      <c r="M499" s="50"/>
      <c r="N499" s="50"/>
      <c r="O499" s="50"/>
    </row>
    <row r="500" ht="13.5" spans="1:15">
      <c r="A500" s="47" t="s">
        <v>1174</v>
      </c>
      <c r="B500" s="47" t="s">
        <v>1196</v>
      </c>
      <c r="C500" s="47"/>
      <c r="D500" s="48">
        <v>50</v>
      </c>
      <c r="E500" s="47" t="s">
        <v>790</v>
      </c>
      <c r="F500" s="49">
        <f t="shared" si="17"/>
        <v>190000</v>
      </c>
      <c r="G500" s="49">
        <f t="shared" si="16"/>
        <v>190000</v>
      </c>
      <c r="H500" s="49">
        <v>190000</v>
      </c>
      <c r="I500" s="50"/>
      <c r="J500" s="50"/>
      <c r="K500" s="50"/>
      <c r="L500" s="50"/>
      <c r="M500" s="50"/>
      <c r="N500" s="50"/>
      <c r="O500" s="50"/>
    </row>
    <row r="501" ht="13.5" spans="1:15">
      <c r="A501" s="47" t="s">
        <v>1174</v>
      </c>
      <c r="B501" s="47" t="s">
        <v>1197</v>
      </c>
      <c r="C501" s="47"/>
      <c r="D501" s="48">
        <v>1</v>
      </c>
      <c r="E501" s="47" t="s">
        <v>799</v>
      </c>
      <c r="F501" s="49">
        <f t="shared" si="17"/>
        <v>50000</v>
      </c>
      <c r="G501" s="49">
        <f t="shared" si="16"/>
        <v>50000</v>
      </c>
      <c r="H501" s="49">
        <v>50000</v>
      </c>
      <c r="I501" s="50"/>
      <c r="J501" s="50"/>
      <c r="K501" s="50"/>
      <c r="L501" s="50"/>
      <c r="M501" s="50"/>
      <c r="N501" s="50"/>
      <c r="O501" s="50"/>
    </row>
    <row r="502" ht="22.5" spans="1:15">
      <c r="A502" s="47" t="s">
        <v>1174</v>
      </c>
      <c r="B502" s="47" t="s">
        <v>1198</v>
      </c>
      <c r="C502" s="47"/>
      <c r="D502" s="48">
        <v>1</v>
      </c>
      <c r="E502" s="47" t="s">
        <v>790</v>
      </c>
      <c r="F502" s="49">
        <f t="shared" si="17"/>
        <v>8000</v>
      </c>
      <c r="G502" s="49">
        <f t="shared" si="16"/>
        <v>8000</v>
      </c>
      <c r="H502" s="49">
        <v>8000</v>
      </c>
      <c r="I502" s="50"/>
      <c r="J502" s="50"/>
      <c r="K502" s="50"/>
      <c r="L502" s="50"/>
      <c r="M502" s="50"/>
      <c r="N502" s="50"/>
      <c r="O502" s="50"/>
    </row>
    <row r="503" ht="13.5" spans="1:15">
      <c r="A503" s="47" t="s">
        <v>1174</v>
      </c>
      <c r="B503" s="47" t="s">
        <v>1199</v>
      </c>
      <c r="C503" s="47"/>
      <c r="D503" s="48">
        <v>1</v>
      </c>
      <c r="E503" s="47" t="s">
        <v>790</v>
      </c>
      <c r="F503" s="49">
        <f t="shared" si="17"/>
        <v>25000</v>
      </c>
      <c r="G503" s="49">
        <f t="shared" si="16"/>
        <v>25000</v>
      </c>
      <c r="H503" s="49">
        <v>25000</v>
      </c>
      <c r="I503" s="50"/>
      <c r="J503" s="50"/>
      <c r="K503" s="50"/>
      <c r="L503" s="50"/>
      <c r="M503" s="50"/>
      <c r="N503" s="50"/>
      <c r="O503" s="50"/>
    </row>
    <row r="504" ht="22.5" spans="1:15">
      <c r="A504" s="47" t="s">
        <v>1174</v>
      </c>
      <c r="B504" s="47" t="s">
        <v>1200</v>
      </c>
      <c r="C504" s="47"/>
      <c r="D504" s="48">
        <v>1</v>
      </c>
      <c r="E504" s="47" t="s">
        <v>790</v>
      </c>
      <c r="F504" s="49">
        <f t="shared" si="17"/>
        <v>190000</v>
      </c>
      <c r="G504" s="49">
        <f t="shared" si="16"/>
        <v>190000</v>
      </c>
      <c r="H504" s="49">
        <v>190000</v>
      </c>
      <c r="I504" s="50"/>
      <c r="J504" s="50"/>
      <c r="K504" s="50"/>
      <c r="L504" s="50"/>
      <c r="M504" s="50"/>
      <c r="N504" s="50"/>
      <c r="O504" s="50"/>
    </row>
    <row r="505" ht="13.5" spans="1:15">
      <c r="A505" s="47" t="s">
        <v>1174</v>
      </c>
      <c r="B505" s="47" t="s">
        <v>1167</v>
      </c>
      <c r="C505" s="47"/>
      <c r="D505" s="48">
        <v>3</v>
      </c>
      <c r="E505" s="47" t="s">
        <v>784</v>
      </c>
      <c r="F505" s="49">
        <f t="shared" si="17"/>
        <v>9000</v>
      </c>
      <c r="G505" s="49">
        <f t="shared" si="16"/>
        <v>9000</v>
      </c>
      <c r="H505" s="49">
        <v>9000</v>
      </c>
      <c r="I505" s="50"/>
      <c r="J505" s="50"/>
      <c r="K505" s="50"/>
      <c r="L505" s="50"/>
      <c r="M505" s="50"/>
      <c r="N505" s="50"/>
      <c r="O505" s="50"/>
    </row>
    <row r="506" ht="22.5" spans="1:15">
      <c r="A506" s="47" t="s">
        <v>1174</v>
      </c>
      <c r="B506" s="47" t="s">
        <v>1201</v>
      </c>
      <c r="C506" s="47"/>
      <c r="D506" s="48">
        <v>1</v>
      </c>
      <c r="E506" s="47" t="s">
        <v>799</v>
      </c>
      <c r="F506" s="49">
        <f t="shared" si="17"/>
        <v>12000</v>
      </c>
      <c r="G506" s="49">
        <f t="shared" si="16"/>
        <v>12000</v>
      </c>
      <c r="H506" s="49">
        <v>12000</v>
      </c>
      <c r="I506" s="50"/>
      <c r="J506" s="50"/>
      <c r="K506" s="50"/>
      <c r="L506" s="50"/>
      <c r="M506" s="50"/>
      <c r="N506" s="50"/>
      <c r="O506" s="50"/>
    </row>
    <row r="507" ht="22.5" spans="1:15">
      <c r="A507" s="47" t="s">
        <v>1174</v>
      </c>
      <c r="B507" s="47" t="s">
        <v>1202</v>
      </c>
      <c r="C507" s="47"/>
      <c r="D507" s="48">
        <v>1</v>
      </c>
      <c r="E507" s="47" t="s">
        <v>784</v>
      </c>
      <c r="F507" s="49">
        <f t="shared" si="17"/>
        <v>4000</v>
      </c>
      <c r="G507" s="49">
        <f t="shared" si="16"/>
        <v>4000</v>
      </c>
      <c r="H507" s="49">
        <v>4000</v>
      </c>
      <c r="I507" s="50"/>
      <c r="J507" s="50"/>
      <c r="K507" s="50"/>
      <c r="L507" s="50"/>
      <c r="M507" s="50"/>
      <c r="N507" s="50"/>
      <c r="O507" s="50"/>
    </row>
    <row r="508" ht="22.5" spans="1:15">
      <c r="A508" s="47" t="s">
        <v>1174</v>
      </c>
      <c r="B508" s="47" t="s">
        <v>1203</v>
      </c>
      <c r="C508" s="47"/>
      <c r="D508" s="48">
        <v>12</v>
      </c>
      <c r="E508" s="47" t="s">
        <v>1149</v>
      </c>
      <c r="F508" s="49">
        <f t="shared" si="17"/>
        <v>13200</v>
      </c>
      <c r="G508" s="49">
        <f t="shared" si="16"/>
        <v>13200</v>
      </c>
      <c r="H508" s="49">
        <v>13200</v>
      </c>
      <c r="I508" s="50"/>
      <c r="J508" s="50"/>
      <c r="K508" s="50"/>
      <c r="L508" s="50"/>
      <c r="M508" s="50"/>
      <c r="N508" s="50"/>
      <c r="O508" s="50"/>
    </row>
    <row r="509" ht="13.5" spans="1:15">
      <c r="A509" s="47" t="s">
        <v>1174</v>
      </c>
      <c r="B509" s="47" t="s">
        <v>1204</v>
      </c>
      <c r="C509" s="47"/>
      <c r="D509" s="48">
        <v>1</v>
      </c>
      <c r="E509" s="47" t="s">
        <v>790</v>
      </c>
      <c r="F509" s="49">
        <f t="shared" si="17"/>
        <v>20000</v>
      </c>
      <c r="G509" s="49">
        <f t="shared" si="16"/>
        <v>20000</v>
      </c>
      <c r="H509" s="49">
        <v>20000</v>
      </c>
      <c r="I509" s="50"/>
      <c r="J509" s="50"/>
      <c r="K509" s="50"/>
      <c r="L509" s="50"/>
      <c r="M509" s="50"/>
      <c r="N509" s="50"/>
      <c r="O509" s="50"/>
    </row>
    <row r="510" ht="13.5" spans="1:15">
      <c r="A510" s="47" t="s">
        <v>1174</v>
      </c>
      <c r="B510" s="47" t="s">
        <v>1205</v>
      </c>
      <c r="C510" s="47"/>
      <c r="D510" s="48">
        <v>1</v>
      </c>
      <c r="E510" s="47" t="s">
        <v>799</v>
      </c>
      <c r="F510" s="49">
        <f t="shared" si="17"/>
        <v>48000</v>
      </c>
      <c r="G510" s="49">
        <f t="shared" si="16"/>
        <v>48000</v>
      </c>
      <c r="H510" s="49">
        <v>48000</v>
      </c>
      <c r="I510" s="50"/>
      <c r="J510" s="50"/>
      <c r="K510" s="50"/>
      <c r="L510" s="50"/>
      <c r="M510" s="50"/>
      <c r="N510" s="50"/>
      <c r="O510" s="50"/>
    </row>
    <row r="511" ht="22.5" spans="1:15">
      <c r="A511" s="47" t="s">
        <v>1174</v>
      </c>
      <c r="B511" s="47" t="s">
        <v>1206</v>
      </c>
      <c r="C511" s="47"/>
      <c r="D511" s="48">
        <v>1</v>
      </c>
      <c r="E511" s="47" t="s">
        <v>799</v>
      </c>
      <c r="F511" s="49">
        <f t="shared" si="17"/>
        <v>35000</v>
      </c>
      <c r="G511" s="49">
        <f t="shared" si="16"/>
        <v>35000</v>
      </c>
      <c r="H511" s="49">
        <v>35000</v>
      </c>
      <c r="I511" s="50"/>
      <c r="J511" s="50"/>
      <c r="K511" s="50"/>
      <c r="L511" s="50"/>
      <c r="M511" s="50"/>
      <c r="N511" s="50"/>
      <c r="O511" s="50"/>
    </row>
    <row r="512" ht="22.5" spans="1:15">
      <c r="A512" s="47" t="s">
        <v>1174</v>
      </c>
      <c r="B512" s="47" t="s">
        <v>1207</v>
      </c>
      <c r="C512" s="47"/>
      <c r="D512" s="48">
        <v>1</v>
      </c>
      <c r="E512" s="47" t="s">
        <v>790</v>
      </c>
      <c r="F512" s="49">
        <f t="shared" si="17"/>
        <v>5500</v>
      </c>
      <c r="G512" s="49">
        <f t="shared" si="16"/>
        <v>5500</v>
      </c>
      <c r="H512" s="49">
        <v>5500</v>
      </c>
      <c r="I512" s="50"/>
      <c r="J512" s="50"/>
      <c r="K512" s="50"/>
      <c r="L512" s="50"/>
      <c r="M512" s="50"/>
      <c r="N512" s="50"/>
      <c r="O512" s="50"/>
    </row>
    <row r="513" ht="22.5" spans="1:15">
      <c r="A513" s="47" t="s">
        <v>1174</v>
      </c>
      <c r="B513" s="47" t="s">
        <v>1208</v>
      </c>
      <c r="C513" s="47"/>
      <c r="D513" s="48">
        <v>2</v>
      </c>
      <c r="E513" s="47" t="s">
        <v>1183</v>
      </c>
      <c r="F513" s="49">
        <f t="shared" si="17"/>
        <v>28000</v>
      </c>
      <c r="G513" s="49">
        <f t="shared" si="16"/>
        <v>28000</v>
      </c>
      <c r="H513" s="49">
        <v>28000</v>
      </c>
      <c r="I513" s="50"/>
      <c r="J513" s="50"/>
      <c r="K513" s="50"/>
      <c r="L513" s="50"/>
      <c r="M513" s="50"/>
      <c r="N513" s="50"/>
      <c r="O513" s="50"/>
    </row>
    <row r="514" ht="13.5" spans="1:15">
      <c r="A514" s="47" t="s">
        <v>1174</v>
      </c>
      <c r="B514" s="47" t="s">
        <v>873</v>
      </c>
      <c r="C514" s="47"/>
      <c r="D514" s="48">
        <v>40</v>
      </c>
      <c r="E514" s="47" t="s">
        <v>1020</v>
      </c>
      <c r="F514" s="49">
        <f t="shared" si="17"/>
        <v>30000</v>
      </c>
      <c r="G514" s="49">
        <f t="shared" si="16"/>
        <v>30000</v>
      </c>
      <c r="H514" s="49">
        <v>30000</v>
      </c>
      <c r="I514" s="50"/>
      <c r="J514" s="50"/>
      <c r="K514" s="50"/>
      <c r="L514" s="50"/>
      <c r="M514" s="50"/>
      <c r="N514" s="50"/>
      <c r="O514" s="50"/>
    </row>
    <row r="515" ht="13.5" spans="1:15">
      <c r="A515" s="47" t="s">
        <v>1174</v>
      </c>
      <c r="B515" s="47" t="s">
        <v>1209</v>
      </c>
      <c r="C515" s="47"/>
      <c r="D515" s="48">
        <v>150</v>
      </c>
      <c r="E515" s="47" t="s">
        <v>1210</v>
      </c>
      <c r="F515" s="49">
        <f t="shared" si="17"/>
        <v>45000</v>
      </c>
      <c r="G515" s="49">
        <f t="shared" si="16"/>
        <v>45000</v>
      </c>
      <c r="H515" s="49">
        <v>45000</v>
      </c>
      <c r="I515" s="50"/>
      <c r="J515" s="50"/>
      <c r="K515" s="50"/>
      <c r="L515" s="50"/>
      <c r="M515" s="50"/>
      <c r="N515" s="50"/>
      <c r="O515" s="50"/>
    </row>
    <row r="516" ht="22.5" spans="1:15">
      <c r="A516" s="47" t="s">
        <v>1174</v>
      </c>
      <c r="B516" s="47" t="s">
        <v>1211</v>
      </c>
      <c r="C516" s="47"/>
      <c r="D516" s="48">
        <v>1</v>
      </c>
      <c r="E516" s="47" t="s">
        <v>310</v>
      </c>
      <c r="F516" s="49">
        <f t="shared" si="17"/>
        <v>55000</v>
      </c>
      <c r="G516" s="49">
        <f t="shared" si="16"/>
        <v>55000</v>
      </c>
      <c r="H516" s="49">
        <v>55000</v>
      </c>
      <c r="I516" s="50"/>
      <c r="J516" s="50"/>
      <c r="K516" s="50"/>
      <c r="L516" s="50"/>
      <c r="M516" s="50"/>
      <c r="N516" s="50"/>
      <c r="O516" s="50"/>
    </row>
    <row r="517" ht="13.5" spans="1:15">
      <c r="A517" s="47" t="s">
        <v>1174</v>
      </c>
      <c r="B517" s="47" t="s">
        <v>1212</v>
      </c>
      <c r="C517" s="47"/>
      <c r="D517" s="48">
        <v>15</v>
      </c>
      <c r="E517" s="47" t="s">
        <v>835</v>
      </c>
      <c r="F517" s="49">
        <f t="shared" si="17"/>
        <v>14000</v>
      </c>
      <c r="G517" s="49">
        <f t="shared" si="16"/>
        <v>14000</v>
      </c>
      <c r="H517" s="49">
        <v>14000</v>
      </c>
      <c r="I517" s="50"/>
      <c r="J517" s="50"/>
      <c r="K517" s="50"/>
      <c r="L517" s="50"/>
      <c r="M517" s="50"/>
      <c r="N517" s="50"/>
      <c r="O517" s="50"/>
    </row>
    <row r="518" ht="13.5" spans="1:15">
      <c r="A518" s="47" t="s">
        <v>1174</v>
      </c>
      <c r="B518" s="47" t="s">
        <v>1213</v>
      </c>
      <c r="C518" s="47"/>
      <c r="D518" s="48">
        <v>4</v>
      </c>
      <c r="E518" s="47" t="s">
        <v>835</v>
      </c>
      <c r="F518" s="49">
        <f t="shared" si="17"/>
        <v>28000</v>
      </c>
      <c r="G518" s="49">
        <f t="shared" si="16"/>
        <v>28000</v>
      </c>
      <c r="H518" s="49">
        <v>28000</v>
      </c>
      <c r="I518" s="50"/>
      <c r="J518" s="50"/>
      <c r="K518" s="50"/>
      <c r="L518" s="50"/>
      <c r="M518" s="50"/>
      <c r="N518" s="50"/>
      <c r="O518" s="50"/>
    </row>
    <row r="519" ht="13.5" spans="1:15">
      <c r="A519" s="47" t="s">
        <v>1174</v>
      </c>
      <c r="B519" s="47" t="s">
        <v>1214</v>
      </c>
      <c r="C519" s="47"/>
      <c r="D519" s="48">
        <v>1</v>
      </c>
      <c r="E519" s="47" t="s">
        <v>835</v>
      </c>
      <c r="F519" s="49">
        <f t="shared" si="17"/>
        <v>55000</v>
      </c>
      <c r="G519" s="49">
        <f t="shared" si="16"/>
        <v>55000</v>
      </c>
      <c r="H519" s="49">
        <v>55000</v>
      </c>
      <c r="I519" s="50"/>
      <c r="J519" s="50"/>
      <c r="K519" s="50"/>
      <c r="L519" s="50"/>
      <c r="M519" s="50"/>
      <c r="N519" s="50"/>
      <c r="O519" s="50"/>
    </row>
    <row r="520" ht="13.5" spans="1:15">
      <c r="A520" s="47" t="s">
        <v>1174</v>
      </c>
      <c r="B520" s="47" t="s">
        <v>1215</v>
      </c>
      <c r="C520" s="47"/>
      <c r="D520" s="48">
        <v>1</v>
      </c>
      <c r="E520" s="48" t="s">
        <v>799</v>
      </c>
      <c r="F520" s="49">
        <f t="shared" si="17"/>
        <v>30000</v>
      </c>
      <c r="G520" s="49">
        <f t="shared" si="16"/>
        <v>30000</v>
      </c>
      <c r="H520" s="49">
        <v>30000</v>
      </c>
      <c r="I520" s="50"/>
      <c r="J520" s="50"/>
      <c r="K520" s="50"/>
      <c r="L520" s="50"/>
      <c r="M520" s="50"/>
      <c r="N520" s="50"/>
      <c r="O520" s="50"/>
    </row>
    <row r="521" ht="13.5" spans="1:15">
      <c r="A521" s="47" t="s">
        <v>1174</v>
      </c>
      <c r="B521" s="47" t="s">
        <v>1216</v>
      </c>
      <c r="C521" s="47"/>
      <c r="D521" s="48">
        <v>1</v>
      </c>
      <c r="E521" s="48" t="s">
        <v>799</v>
      </c>
      <c r="F521" s="49">
        <f t="shared" si="17"/>
        <v>30000</v>
      </c>
      <c r="G521" s="49">
        <f t="shared" si="16"/>
        <v>30000</v>
      </c>
      <c r="H521" s="49">
        <v>30000</v>
      </c>
      <c r="I521" s="50"/>
      <c r="J521" s="50"/>
      <c r="K521" s="50"/>
      <c r="L521" s="50"/>
      <c r="M521" s="50"/>
      <c r="N521" s="50"/>
      <c r="O521" s="50"/>
    </row>
    <row r="522" ht="13.5" spans="1:15">
      <c r="A522" s="47" t="s">
        <v>1174</v>
      </c>
      <c r="B522" s="47" t="s">
        <v>1217</v>
      </c>
      <c r="C522" s="47"/>
      <c r="D522" s="48">
        <v>1</v>
      </c>
      <c r="E522" s="48" t="s">
        <v>799</v>
      </c>
      <c r="F522" s="49">
        <f t="shared" si="17"/>
        <v>50000</v>
      </c>
      <c r="G522" s="49">
        <f t="shared" ref="G522:G528" si="18">H522+I522</f>
        <v>50000</v>
      </c>
      <c r="H522" s="49">
        <v>50000</v>
      </c>
      <c r="I522" s="50"/>
      <c r="J522" s="50"/>
      <c r="K522" s="50"/>
      <c r="L522" s="50"/>
      <c r="M522" s="50"/>
      <c r="N522" s="50"/>
      <c r="O522" s="50"/>
    </row>
    <row r="523" ht="13.5" spans="1:15">
      <c r="A523" s="47" t="s">
        <v>1174</v>
      </c>
      <c r="B523" s="47" t="s">
        <v>1218</v>
      </c>
      <c r="C523" s="47"/>
      <c r="D523" s="48">
        <v>1</v>
      </c>
      <c r="E523" s="47" t="s">
        <v>790</v>
      </c>
      <c r="F523" s="49">
        <f t="shared" si="17"/>
        <v>15000</v>
      </c>
      <c r="G523" s="49">
        <f t="shared" si="18"/>
        <v>15000</v>
      </c>
      <c r="H523" s="49">
        <v>15000</v>
      </c>
      <c r="I523" s="50"/>
      <c r="J523" s="50"/>
      <c r="K523" s="50"/>
      <c r="L523" s="50"/>
      <c r="M523" s="50"/>
      <c r="N523" s="50"/>
      <c r="O523" s="50"/>
    </row>
    <row r="524" ht="13.5" spans="1:15">
      <c r="A524" s="47" t="s">
        <v>1174</v>
      </c>
      <c r="B524" s="47" t="s">
        <v>1219</v>
      </c>
      <c r="C524" s="47"/>
      <c r="D524" s="48">
        <v>1</v>
      </c>
      <c r="E524" s="48" t="s">
        <v>799</v>
      </c>
      <c r="F524" s="49">
        <f t="shared" si="17"/>
        <v>15000</v>
      </c>
      <c r="G524" s="49">
        <f t="shared" si="18"/>
        <v>15000</v>
      </c>
      <c r="H524" s="49">
        <v>15000</v>
      </c>
      <c r="I524" s="50"/>
      <c r="J524" s="50"/>
      <c r="K524" s="50"/>
      <c r="L524" s="50"/>
      <c r="M524" s="50"/>
      <c r="N524" s="50"/>
      <c r="O524" s="50"/>
    </row>
    <row r="525" ht="22.5" spans="1:15">
      <c r="A525" s="47" t="s">
        <v>1174</v>
      </c>
      <c r="B525" s="47" t="s">
        <v>1220</v>
      </c>
      <c r="C525" s="47"/>
      <c r="D525" s="48">
        <v>1</v>
      </c>
      <c r="E525" s="48" t="s">
        <v>799</v>
      </c>
      <c r="F525" s="49">
        <f t="shared" si="17"/>
        <v>35000</v>
      </c>
      <c r="G525" s="49">
        <f t="shared" si="18"/>
        <v>35000</v>
      </c>
      <c r="H525" s="49">
        <v>35000</v>
      </c>
      <c r="I525" s="50"/>
      <c r="J525" s="50"/>
      <c r="K525" s="50"/>
      <c r="L525" s="50"/>
      <c r="M525" s="50"/>
      <c r="N525" s="50"/>
      <c r="O525" s="50"/>
    </row>
    <row r="526" ht="13.5" spans="1:15">
      <c r="A526" s="47" t="s">
        <v>1174</v>
      </c>
      <c r="B526" s="47" t="s">
        <v>1221</v>
      </c>
      <c r="C526" s="47"/>
      <c r="D526" s="48">
        <v>1</v>
      </c>
      <c r="E526" s="48" t="s">
        <v>799</v>
      </c>
      <c r="F526" s="49">
        <f t="shared" si="17"/>
        <v>5000</v>
      </c>
      <c r="G526" s="49">
        <f t="shared" si="18"/>
        <v>5000</v>
      </c>
      <c r="H526" s="49">
        <v>5000</v>
      </c>
      <c r="I526" s="50"/>
      <c r="J526" s="50"/>
      <c r="K526" s="50"/>
      <c r="L526" s="50"/>
      <c r="M526" s="50"/>
      <c r="N526" s="50"/>
      <c r="O526" s="50"/>
    </row>
    <row r="527" ht="13.5" spans="1:15">
      <c r="A527" s="47" t="s">
        <v>1174</v>
      </c>
      <c r="B527" s="47" t="s">
        <v>1222</v>
      </c>
      <c r="C527" s="47"/>
      <c r="D527" s="48">
        <v>1</v>
      </c>
      <c r="E527" s="48" t="s">
        <v>799</v>
      </c>
      <c r="F527" s="49">
        <f t="shared" si="17"/>
        <v>3000</v>
      </c>
      <c r="G527" s="49">
        <f t="shared" si="18"/>
        <v>3000</v>
      </c>
      <c r="H527" s="49">
        <v>3000</v>
      </c>
      <c r="I527" s="50"/>
      <c r="J527" s="50"/>
      <c r="K527" s="50"/>
      <c r="L527" s="50"/>
      <c r="M527" s="50"/>
      <c r="N527" s="50"/>
      <c r="O527" s="50"/>
    </row>
    <row r="528" ht="13.5" spans="1:15">
      <c r="A528" s="47" t="s">
        <v>1174</v>
      </c>
      <c r="B528" s="47" t="s">
        <v>1223</v>
      </c>
      <c r="C528" s="47"/>
      <c r="D528" s="48">
        <v>14</v>
      </c>
      <c r="E528" s="48" t="s">
        <v>835</v>
      </c>
      <c r="F528" s="49">
        <f t="shared" si="17"/>
        <v>14000</v>
      </c>
      <c r="G528" s="49">
        <f t="shared" si="18"/>
        <v>14000</v>
      </c>
      <c r="H528" s="49">
        <v>14000</v>
      </c>
      <c r="I528" s="50"/>
      <c r="J528" s="50"/>
      <c r="K528" s="50"/>
      <c r="L528" s="50"/>
      <c r="M528" s="50"/>
      <c r="N528" s="50"/>
      <c r="O528" s="50"/>
    </row>
    <row r="529" ht="13.5" spans="1:15">
      <c r="A529" s="47" t="s">
        <v>1174</v>
      </c>
      <c r="B529" s="47" t="s">
        <v>990</v>
      </c>
      <c r="C529" s="47"/>
      <c r="D529" s="48">
        <v>1</v>
      </c>
      <c r="E529" s="47"/>
      <c r="F529" s="49">
        <f t="shared" ref="F529:H529" si="19">SUM(F525:F528)</f>
        <v>57000</v>
      </c>
      <c r="G529" s="49">
        <f t="shared" si="19"/>
        <v>57000</v>
      </c>
      <c r="H529" s="49">
        <f t="shared" si="19"/>
        <v>57000</v>
      </c>
      <c r="I529" s="50"/>
      <c r="J529" s="50"/>
      <c r="K529" s="50"/>
      <c r="L529" s="50"/>
      <c r="M529" s="50"/>
      <c r="N529" s="50"/>
      <c r="O529" s="50"/>
    </row>
    <row r="530" ht="13.5" spans="1:15">
      <c r="A530" s="30" t="s">
        <v>1224</v>
      </c>
      <c r="B530" s="30" t="s">
        <v>1154</v>
      </c>
      <c r="C530" s="31" t="s">
        <v>987</v>
      </c>
      <c r="D530" s="30">
        <v>250</v>
      </c>
      <c r="E530" s="31" t="s">
        <v>790</v>
      </c>
      <c r="F530" s="33">
        <f t="shared" ref="F530:F561" si="20">G530+J530+K530+L530+M530+N530+O530</f>
        <v>37500</v>
      </c>
      <c r="G530" s="33">
        <f t="shared" ref="G530:G564" si="21">H530+I530</f>
        <v>37500</v>
      </c>
      <c r="H530" s="30">
        <v>37500</v>
      </c>
      <c r="I530" s="30"/>
      <c r="J530" s="30"/>
      <c r="K530" s="30"/>
      <c r="L530" s="30"/>
      <c r="M530" s="30"/>
      <c r="N530" s="30"/>
      <c r="O530" s="30"/>
    </row>
    <row r="531" ht="13.5" spans="1:15">
      <c r="A531" s="30" t="s">
        <v>1224</v>
      </c>
      <c r="B531" s="31" t="s">
        <v>1225</v>
      </c>
      <c r="C531" s="31" t="s">
        <v>1225</v>
      </c>
      <c r="D531" s="30">
        <v>6</v>
      </c>
      <c r="E531" s="31" t="s">
        <v>784</v>
      </c>
      <c r="F531" s="33">
        <f t="shared" si="20"/>
        <v>90000</v>
      </c>
      <c r="G531" s="33">
        <f t="shared" si="21"/>
        <v>90000</v>
      </c>
      <c r="H531" s="30">
        <v>90000</v>
      </c>
      <c r="I531" s="30"/>
      <c r="J531" s="30"/>
      <c r="K531" s="30"/>
      <c r="L531" s="30"/>
      <c r="M531" s="30"/>
      <c r="N531" s="30"/>
      <c r="O531" s="30"/>
    </row>
    <row r="532" ht="13.5" spans="1:15">
      <c r="A532" s="30" t="s">
        <v>1224</v>
      </c>
      <c r="B532" s="31" t="s">
        <v>843</v>
      </c>
      <c r="C532" s="31" t="s">
        <v>843</v>
      </c>
      <c r="D532" s="30">
        <v>5</v>
      </c>
      <c r="E532" s="31" t="s">
        <v>784</v>
      </c>
      <c r="F532" s="33">
        <f t="shared" si="20"/>
        <v>25000</v>
      </c>
      <c r="G532" s="33">
        <f t="shared" si="21"/>
        <v>25000</v>
      </c>
      <c r="H532" s="30">
        <v>25000</v>
      </c>
      <c r="I532" s="30"/>
      <c r="J532" s="30"/>
      <c r="K532" s="30"/>
      <c r="L532" s="30"/>
      <c r="M532" s="30"/>
      <c r="N532" s="30"/>
      <c r="O532" s="30"/>
    </row>
    <row r="533" ht="13.5" spans="1:15">
      <c r="A533" s="30" t="s">
        <v>1224</v>
      </c>
      <c r="B533" s="31" t="s">
        <v>846</v>
      </c>
      <c r="C533" s="31" t="s">
        <v>846</v>
      </c>
      <c r="D533" s="30"/>
      <c r="E533" s="31"/>
      <c r="F533" s="33">
        <f t="shared" si="20"/>
        <v>150000</v>
      </c>
      <c r="G533" s="33">
        <f t="shared" si="21"/>
        <v>100000</v>
      </c>
      <c r="H533" s="30">
        <v>100000</v>
      </c>
      <c r="I533" s="30"/>
      <c r="J533" s="30"/>
      <c r="K533" s="30">
        <v>50000</v>
      </c>
      <c r="L533" s="30"/>
      <c r="M533" s="30"/>
      <c r="N533" s="30"/>
      <c r="O533" s="30"/>
    </row>
    <row r="534" ht="13.5" spans="1:15">
      <c r="A534" s="30" t="s">
        <v>1224</v>
      </c>
      <c r="B534" s="31" t="s">
        <v>838</v>
      </c>
      <c r="C534" s="31" t="s">
        <v>838</v>
      </c>
      <c r="D534" s="30">
        <v>1</v>
      </c>
      <c r="E534" s="31" t="s">
        <v>784</v>
      </c>
      <c r="F534" s="33">
        <f t="shared" si="20"/>
        <v>6000</v>
      </c>
      <c r="G534" s="33">
        <f t="shared" si="21"/>
        <v>0</v>
      </c>
      <c r="H534" s="30"/>
      <c r="I534" s="30"/>
      <c r="J534" s="30"/>
      <c r="K534" s="30">
        <v>6000</v>
      </c>
      <c r="L534" s="30"/>
      <c r="M534" s="30"/>
      <c r="N534" s="30"/>
      <c r="O534" s="30"/>
    </row>
    <row r="535" ht="13.5" spans="1:15">
      <c r="A535" s="30" t="s">
        <v>1224</v>
      </c>
      <c r="B535" s="30" t="s">
        <v>1226</v>
      </c>
      <c r="C535" s="30" t="s">
        <v>1226</v>
      </c>
      <c r="D535" s="30">
        <v>1</v>
      </c>
      <c r="E535" s="31" t="s">
        <v>799</v>
      </c>
      <c r="F535" s="33">
        <f t="shared" si="20"/>
        <v>10000</v>
      </c>
      <c r="G535" s="33">
        <f t="shared" si="21"/>
        <v>10000</v>
      </c>
      <c r="H535" s="30">
        <v>10000</v>
      </c>
      <c r="I535" s="30"/>
      <c r="J535" s="30"/>
      <c r="K535" s="30"/>
      <c r="L535" s="30"/>
      <c r="M535" s="30"/>
      <c r="N535" s="30"/>
      <c r="O535" s="30"/>
    </row>
    <row r="536" ht="13.5" spans="1:15">
      <c r="A536" s="30" t="s">
        <v>1224</v>
      </c>
      <c r="B536" s="31" t="s">
        <v>1227</v>
      </c>
      <c r="C536" s="31" t="s">
        <v>1228</v>
      </c>
      <c r="D536" s="30"/>
      <c r="E536" s="31"/>
      <c r="F536" s="33">
        <f t="shared" si="20"/>
        <v>8000</v>
      </c>
      <c r="G536" s="33">
        <f t="shared" si="21"/>
        <v>8000</v>
      </c>
      <c r="H536" s="30">
        <v>8000</v>
      </c>
      <c r="I536" s="30"/>
      <c r="J536" s="30"/>
      <c r="K536" s="30"/>
      <c r="L536" s="30"/>
      <c r="M536" s="30"/>
      <c r="N536" s="30"/>
      <c r="O536" s="30"/>
    </row>
    <row r="537" ht="13.5" spans="1:15">
      <c r="A537" s="30" t="s">
        <v>1224</v>
      </c>
      <c r="B537" s="31" t="s">
        <v>1229</v>
      </c>
      <c r="C537" s="31" t="s">
        <v>1230</v>
      </c>
      <c r="D537" s="30"/>
      <c r="E537" s="31"/>
      <c r="F537" s="33">
        <f t="shared" si="20"/>
        <v>20000</v>
      </c>
      <c r="G537" s="33">
        <f t="shared" si="21"/>
        <v>20000</v>
      </c>
      <c r="H537" s="30">
        <v>20000</v>
      </c>
      <c r="I537" s="30"/>
      <c r="J537" s="30"/>
      <c r="K537" s="30"/>
      <c r="L537" s="30"/>
      <c r="M537" s="30"/>
      <c r="N537" s="30"/>
      <c r="O537" s="30"/>
    </row>
    <row r="538" ht="13.5" spans="1:15">
      <c r="A538" s="30" t="s">
        <v>1224</v>
      </c>
      <c r="B538" s="30" t="s">
        <v>1175</v>
      </c>
      <c r="C538" s="30" t="s">
        <v>1175</v>
      </c>
      <c r="D538" s="30">
        <v>1</v>
      </c>
      <c r="E538" s="31" t="s">
        <v>799</v>
      </c>
      <c r="F538" s="33">
        <f t="shared" si="20"/>
        <v>25000</v>
      </c>
      <c r="G538" s="33">
        <f t="shared" si="21"/>
        <v>25000</v>
      </c>
      <c r="H538" s="30">
        <v>25000</v>
      </c>
      <c r="I538" s="30"/>
      <c r="J538" s="30"/>
      <c r="K538" s="30"/>
      <c r="L538" s="30"/>
      <c r="M538" s="30"/>
      <c r="N538" s="30"/>
      <c r="O538" s="30"/>
    </row>
    <row r="539" ht="13.5" spans="1:15">
      <c r="A539" s="30" t="s">
        <v>1224</v>
      </c>
      <c r="B539" s="30" t="s">
        <v>1176</v>
      </c>
      <c r="C539" s="30" t="s">
        <v>1176</v>
      </c>
      <c r="D539" s="30">
        <v>1</v>
      </c>
      <c r="E539" s="31" t="s">
        <v>799</v>
      </c>
      <c r="F539" s="33">
        <f t="shared" si="20"/>
        <v>10000</v>
      </c>
      <c r="G539" s="33">
        <f t="shared" si="21"/>
        <v>10000</v>
      </c>
      <c r="H539" s="30">
        <v>10000</v>
      </c>
      <c r="I539" s="30"/>
      <c r="J539" s="30"/>
      <c r="K539" s="30"/>
      <c r="L539" s="30"/>
      <c r="M539" s="30"/>
      <c r="N539" s="30"/>
      <c r="O539" s="30"/>
    </row>
    <row r="540" ht="13.5" spans="1:15">
      <c r="A540" s="30" t="s">
        <v>1224</v>
      </c>
      <c r="B540" s="31" t="s">
        <v>1231</v>
      </c>
      <c r="C540" s="31" t="s">
        <v>1228</v>
      </c>
      <c r="D540" s="30"/>
      <c r="E540" s="31"/>
      <c r="F540" s="33">
        <f t="shared" si="20"/>
        <v>100000</v>
      </c>
      <c r="G540" s="33">
        <f t="shared" si="21"/>
        <v>100000</v>
      </c>
      <c r="H540" s="30">
        <v>100000</v>
      </c>
      <c r="I540" s="30"/>
      <c r="J540" s="30"/>
      <c r="K540" s="30"/>
      <c r="L540" s="30"/>
      <c r="M540" s="30"/>
      <c r="N540" s="30"/>
      <c r="O540" s="30"/>
    </row>
    <row r="541" ht="13.5" spans="1:15">
      <c r="A541" s="30" t="s">
        <v>1224</v>
      </c>
      <c r="B541" s="30" t="s">
        <v>797</v>
      </c>
      <c r="C541" s="30" t="s">
        <v>797</v>
      </c>
      <c r="D541" s="30"/>
      <c r="E541" s="31"/>
      <c r="F541" s="33">
        <f t="shared" si="20"/>
        <v>20000</v>
      </c>
      <c r="G541" s="33">
        <f t="shared" si="21"/>
        <v>20000</v>
      </c>
      <c r="H541" s="30">
        <v>20000</v>
      </c>
      <c r="I541" s="30"/>
      <c r="J541" s="30"/>
      <c r="K541" s="30"/>
      <c r="L541" s="30"/>
      <c r="M541" s="30"/>
      <c r="N541" s="30"/>
      <c r="O541" s="30"/>
    </row>
    <row r="542" ht="13.5" spans="1:15">
      <c r="A542" s="30" t="s">
        <v>1224</v>
      </c>
      <c r="B542" s="30" t="s">
        <v>977</v>
      </c>
      <c r="C542" s="30" t="s">
        <v>977</v>
      </c>
      <c r="D542" s="30">
        <v>2</v>
      </c>
      <c r="E542" s="31" t="s">
        <v>784</v>
      </c>
      <c r="F542" s="33">
        <f t="shared" si="20"/>
        <v>3200</v>
      </c>
      <c r="G542" s="33">
        <f t="shared" si="21"/>
        <v>3200</v>
      </c>
      <c r="H542" s="30">
        <v>3200</v>
      </c>
      <c r="I542" s="30"/>
      <c r="J542" s="30"/>
      <c r="K542" s="30"/>
      <c r="L542" s="30"/>
      <c r="M542" s="30"/>
      <c r="N542" s="30"/>
      <c r="O542" s="30"/>
    </row>
    <row r="543" ht="13.5" spans="1:15">
      <c r="A543" s="30" t="s">
        <v>1232</v>
      </c>
      <c r="B543" s="30" t="s">
        <v>859</v>
      </c>
      <c r="C543" s="30" t="s">
        <v>859</v>
      </c>
      <c r="D543" s="30">
        <v>10</v>
      </c>
      <c r="E543" s="31" t="s">
        <v>784</v>
      </c>
      <c r="F543" s="33">
        <f t="shared" si="20"/>
        <v>30000</v>
      </c>
      <c r="G543" s="33">
        <f t="shared" si="21"/>
        <v>30000</v>
      </c>
      <c r="H543" s="30">
        <v>30000</v>
      </c>
      <c r="I543" s="30"/>
      <c r="J543" s="30"/>
      <c r="K543" s="30"/>
      <c r="L543" s="30"/>
      <c r="M543" s="30"/>
      <c r="N543" s="30"/>
      <c r="O543" s="30"/>
    </row>
    <row r="544" ht="13.5" spans="1:15">
      <c r="A544" s="30" t="s">
        <v>1232</v>
      </c>
      <c r="B544" s="30" t="s">
        <v>1175</v>
      </c>
      <c r="C544" s="30" t="s">
        <v>1175</v>
      </c>
      <c r="D544" s="30">
        <v>1</v>
      </c>
      <c r="E544" s="31" t="s">
        <v>799</v>
      </c>
      <c r="F544" s="33">
        <f t="shared" si="20"/>
        <v>30000</v>
      </c>
      <c r="G544" s="33">
        <f t="shared" si="21"/>
        <v>30000</v>
      </c>
      <c r="H544" s="30">
        <v>30000</v>
      </c>
      <c r="I544" s="30"/>
      <c r="J544" s="30"/>
      <c r="K544" s="30"/>
      <c r="L544" s="30"/>
      <c r="M544" s="30"/>
      <c r="N544" s="30"/>
      <c r="O544" s="30"/>
    </row>
    <row r="545" ht="13.5" spans="1:15">
      <c r="A545" s="30" t="s">
        <v>1232</v>
      </c>
      <c r="B545" s="30" t="s">
        <v>1176</v>
      </c>
      <c r="C545" s="30" t="s">
        <v>1176</v>
      </c>
      <c r="D545" s="30">
        <v>1</v>
      </c>
      <c r="E545" s="31" t="s">
        <v>799</v>
      </c>
      <c r="F545" s="33">
        <f t="shared" si="20"/>
        <v>20000</v>
      </c>
      <c r="G545" s="33">
        <f t="shared" si="21"/>
        <v>20000</v>
      </c>
      <c r="H545" s="30">
        <v>20000</v>
      </c>
      <c r="I545" s="30"/>
      <c r="J545" s="30"/>
      <c r="K545" s="30"/>
      <c r="L545" s="30"/>
      <c r="M545" s="30"/>
      <c r="N545" s="30"/>
      <c r="O545" s="30"/>
    </row>
    <row r="546" ht="13.5" spans="1:15">
      <c r="A546" s="30" t="s">
        <v>1232</v>
      </c>
      <c r="B546" s="30" t="s">
        <v>1195</v>
      </c>
      <c r="C546" s="30" t="s">
        <v>1195</v>
      </c>
      <c r="D546" s="30">
        <v>5</v>
      </c>
      <c r="E546" s="31" t="s">
        <v>784</v>
      </c>
      <c r="F546" s="33">
        <f t="shared" si="20"/>
        <v>10000</v>
      </c>
      <c r="G546" s="33">
        <f t="shared" si="21"/>
        <v>10000</v>
      </c>
      <c r="H546" s="30">
        <v>10000</v>
      </c>
      <c r="I546" s="30"/>
      <c r="J546" s="30"/>
      <c r="K546" s="30"/>
      <c r="L546" s="30"/>
      <c r="M546" s="30"/>
      <c r="N546" s="30"/>
      <c r="O546" s="30"/>
    </row>
    <row r="547" ht="13.5" spans="1:15">
      <c r="A547" s="30" t="s">
        <v>1232</v>
      </c>
      <c r="B547" s="30" t="s">
        <v>1145</v>
      </c>
      <c r="C547" s="30" t="s">
        <v>1233</v>
      </c>
      <c r="D547" s="30">
        <v>1</v>
      </c>
      <c r="E547" s="31" t="s">
        <v>784</v>
      </c>
      <c r="F547" s="33">
        <f t="shared" si="20"/>
        <v>40000</v>
      </c>
      <c r="G547" s="33">
        <f t="shared" si="21"/>
        <v>40000</v>
      </c>
      <c r="H547" s="30">
        <v>40000</v>
      </c>
      <c r="I547" s="30"/>
      <c r="J547" s="30"/>
      <c r="K547" s="30"/>
      <c r="L547" s="30"/>
      <c r="M547" s="30"/>
      <c r="N547" s="30"/>
      <c r="O547" s="30"/>
    </row>
    <row r="548" ht="13.5" spans="1:15">
      <c r="A548" s="30" t="s">
        <v>1232</v>
      </c>
      <c r="B548" s="30" t="s">
        <v>1146</v>
      </c>
      <c r="C548" s="30" t="s">
        <v>1146</v>
      </c>
      <c r="D548" s="30">
        <v>1</v>
      </c>
      <c r="E548" s="31" t="s">
        <v>784</v>
      </c>
      <c r="F548" s="33">
        <f t="shared" si="20"/>
        <v>80000</v>
      </c>
      <c r="G548" s="33">
        <f t="shared" si="21"/>
        <v>80000</v>
      </c>
      <c r="H548" s="30">
        <v>80000</v>
      </c>
      <c r="I548" s="30"/>
      <c r="J548" s="30"/>
      <c r="K548" s="30"/>
      <c r="L548" s="30"/>
      <c r="M548" s="30"/>
      <c r="N548" s="30"/>
      <c r="O548" s="30"/>
    </row>
    <row r="549" ht="13.5" spans="1:15">
      <c r="A549" s="30" t="s">
        <v>1232</v>
      </c>
      <c r="B549" s="30" t="s">
        <v>1234</v>
      </c>
      <c r="C549" s="30" t="s">
        <v>1234</v>
      </c>
      <c r="D549" s="30">
        <v>2</v>
      </c>
      <c r="E549" s="31" t="s">
        <v>784</v>
      </c>
      <c r="F549" s="33">
        <f t="shared" si="20"/>
        <v>12000</v>
      </c>
      <c r="G549" s="33">
        <f t="shared" si="21"/>
        <v>12000</v>
      </c>
      <c r="H549" s="30">
        <v>12000</v>
      </c>
      <c r="I549" s="30"/>
      <c r="J549" s="30"/>
      <c r="K549" s="30"/>
      <c r="L549" s="30"/>
      <c r="M549" s="30"/>
      <c r="N549" s="30"/>
      <c r="O549" s="30"/>
    </row>
    <row r="550" ht="13.5" spans="1:15">
      <c r="A550" s="30" t="s">
        <v>1232</v>
      </c>
      <c r="B550" s="30" t="s">
        <v>1235</v>
      </c>
      <c r="C550" s="30" t="s">
        <v>1236</v>
      </c>
      <c r="D550" s="30">
        <v>1</v>
      </c>
      <c r="E550" s="31"/>
      <c r="F550" s="33">
        <f t="shared" si="20"/>
        <v>290000</v>
      </c>
      <c r="G550" s="33">
        <f t="shared" si="21"/>
        <v>290000</v>
      </c>
      <c r="H550" s="30">
        <v>290000</v>
      </c>
      <c r="I550" s="30"/>
      <c r="J550" s="30"/>
      <c r="K550" s="30"/>
      <c r="L550" s="30"/>
      <c r="M550" s="30"/>
      <c r="N550" s="30"/>
      <c r="O550" s="30"/>
    </row>
    <row r="551" ht="13.5" spans="1:15">
      <c r="A551" s="30" t="s">
        <v>1232</v>
      </c>
      <c r="B551" s="30" t="s">
        <v>1237</v>
      </c>
      <c r="C551" s="30" t="s">
        <v>1237</v>
      </c>
      <c r="D551" s="30">
        <v>50</v>
      </c>
      <c r="E551" s="31" t="s">
        <v>784</v>
      </c>
      <c r="F551" s="33">
        <f t="shared" si="20"/>
        <v>150000</v>
      </c>
      <c r="G551" s="33">
        <f t="shared" si="21"/>
        <v>150000</v>
      </c>
      <c r="H551" s="30">
        <v>150000</v>
      </c>
      <c r="I551" s="30"/>
      <c r="J551" s="30"/>
      <c r="K551" s="30"/>
      <c r="L551" s="30"/>
      <c r="M551" s="30"/>
      <c r="N551" s="30"/>
      <c r="O551" s="30"/>
    </row>
    <row r="552" ht="13.5" spans="1:15">
      <c r="A552" s="30" t="s">
        <v>1232</v>
      </c>
      <c r="B552" s="30" t="s">
        <v>1238</v>
      </c>
      <c r="C552" s="30" t="s">
        <v>1238</v>
      </c>
      <c r="D552" s="30">
        <v>50</v>
      </c>
      <c r="E552" s="31" t="s">
        <v>790</v>
      </c>
      <c r="F552" s="33">
        <f t="shared" si="20"/>
        <v>30000</v>
      </c>
      <c r="G552" s="33">
        <f t="shared" si="21"/>
        <v>30000</v>
      </c>
      <c r="H552" s="30">
        <v>30000</v>
      </c>
      <c r="I552" s="30"/>
      <c r="J552" s="30"/>
      <c r="K552" s="30"/>
      <c r="L552" s="30"/>
      <c r="M552" s="30"/>
      <c r="N552" s="30"/>
      <c r="O552" s="30"/>
    </row>
    <row r="553" ht="13.5" spans="1:15">
      <c r="A553" s="30" t="s">
        <v>1232</v>
      </c>
      <c r="B553" s="30" t="s">
        <v>1239</v>
      </c>
      <c r="C553" s="30" t="s">
        <v>1239</v>
      </c>
      <c r="D553" s="30">
        <v>1</v>
      </c>
      <c r="E553" s="31" t="s">
        <v>790</v>
      </c>
      <c r="F553" s="33">
        <f t="shared" si="20"/>
        <v>10000</v>
      </c>
      <c r="G553" s="33">
        <f t="shared" si="21"/>
        <v>10000</v>
      </c>
      <c r="H553" s="30">
        <v>10000</v>
      </c>
      <c r="I553" s="30"/>
      <c r="J553" s="30"/>
      <c r="K553" s="30"/>
      <c r="L553" s="30"/>
      <c r="M553" s="30"/>
      <c r="N553" s="30"/>
      <c r="O553" s="30"/>
    </row>
    <row r="554" ht="13.5" spans="1:15">
      <c r="A554" s="30" t="s">
        <v>1232</v>
      </c>
      <c r="B554" s="30" t="s">
        <v>1148</v>
      </c>
      <c r="C554" s="30" t="s">
        <v>1148</v>
      </c>
      <c r="D554" s="30">
        <v>10</v>
      </c>
      <c r="E554" s="31" t="s">
        <v>1149</v>
      </c>
      <c r="F554" s="33">
        <f t="shared" si="20"/>
        <v>10000</v>
      </c>
      <c r="G554" s="33">
        <f t="shared" si="21"/>
        <v>10000</v>
      </c>
      <c r="H554" s="30">
        <v>10000</v>
      </c>
      <c r="I554" s="30"/>
      <c r="J554" s="30"/>
      <c r="K554" s="30"/>
      <c r="L554" s="30"/>
      <c r="M554" s="30"/>
      <c r="N554" s="30"/>
      <c r="O554" s="30"/>
    </row>
    <row r="555" ht="13.5" spans="1:15">
      <c r="A555" s="30" t="s">
        <v>1232</v>
      </c>
      <c r="B555" s="30" t="s">
        <v>1091</v>
      </c>
      <c r="C555" s="30" t="s">
        <v>1091</v>
      </c>
      <c r="D555" s="30">
        <v>1</v>
      </c>
      <c r="E555" s="31" t="s">
        <v>799</v>
      </c>
      <c r="F555" s="33">
        <f t="shared" si="20"/>
        <v>20000</v>
      </c>
      <c r="G555" s="33">
        <f t="shared" si="21"/>
        <v>20000</v>
      </c>
      <c r="H555" s="30">
        <v>20000</v>
      </c>
      <c r="I555" s="30"/>
      <c r="J555" s="30"/>
      <c r="K555" s="30"/>
      <c r="L555" s="30"/>
      <c r="M555" s="30"/>
      <c r="N555" s="30"/>
      <c r="O555" s="30"/>
    </row>
    <row r="556" ht="13.5" spans="1:15">
      <c r="A556" s="30" t="s">
        <v>1232</v>
      </c>
      <c r="B556" s="30" t="s">
        <v>1240</v>
      </c>
      <c r="C556" s="30" t="s">
        <v>1240</v>
      </c>
      <c r="D556" s="30">
        <v>1</v>
      </c>
      <c r="E556" s="31" t="s">
        <v>1183</v>
      </c>
      <c r="F556" s="33">
        <f t="shared" si="20"/>
        <v>9000</v>
      </c>
      <c r="G556" s="33">
        <f t="shared" si="21"/>
        <v>9000</v>
      </c>
      <c r="H556" s="30">
        <v>9000</v>
      </c>
      <c r="I556" s="30"/>
      <c r="J556" s="30"/>
      <c r="K556" s="30"/>
      <c r="L556" s="30"/>
      <c r="M556" s="30"/>
      <c r="N556" s="30"/>
      <c r="O556" s="30"/>
    </row>
    <row r="557" ht="13.5" spans="1:15">
      <c r="A557" s="30" t="s">
        <v>1232</v>
      </c>
      <c r="B557" s="30" t="s">
        <v>1226</v>
      </c>
      <c r="C557" s="30" t="s">
        <v>1226</v>
      </c>
      <c r="D557" s="30">
        <v>1</v>
      </c>
      <c r="E557" s="31" t="s">
        <v>799</v>
      </c>
      <c r="F557" s="33">
        <f t="shared" si="20"/>
        <v>20000</v>
      </c>
      <c r="G557" s="33">
        <f t="shared" si="21"/>
        <v>20000</v>
      </c>
      <c r="H557" s="30">
        <v>20000</v>
      </c>
      <c r="I557" s="30"/>
      <c r="J557" s="30"/>
      <c r="K557" s="30"/>
      <c r="L557" s="30"/>
      <c r="M557" s="30"/>
      <c r="N557" s="30"/>
      <c r="O557" s="30"/>
    </row>
    <row r="558" ht="13.5" spans="1:15">
      <c r="A558" s="39" t="s">
        <v>1232</v>
      </c>
      <c r="B558" s="39" t="s">
        <v>1241</v>
      </c>
      <c r="C558" s="39" t="s">
        <v>1242</v>
      </c>
      <c r="D558" s="39" t="s">
        <v>802</v>
      </c>
      <c r="E558" s="31" t="s">
        <v>799</v>
      </c>
      <c r="F558" s="33">
        <f t="shared" si="20"/>
        <v>340000</v>
      </c>
      <c r="G558" s="33">
        <f t="shared" si="21"/>
        <v>340000</v>
      </c>
      <c r="H558" s="30">
        <v>340000</v>
      </c>
      <c r="I558" s="30"/>
      <c r="J558" s="30"/>
      <c r="K558" s="30"/>
      <c r="L558" s="30"/>
      <c r="M558" s="30"/>
      <c r="N558" s="30"/>
      <c r="O558" s="30"/>
    </row>
    <row r="559" ht="13.5" spans="1:15">
      <c r="A559" s="30" t="s">
        <v>1243</v>
      </c>
      <c r="B559" s="30" t="s">
        <v>1154</v>
      </c>
      <c r="C559" s="31" t="s">
        <v>987</v>
      </c>
      <c r="D559" s="30">
        <v>300</v>
      </c>
      <c r="E559" s="31" t="s">
        <v>790</v>
      </c>
      <c r="F559" s="33">
        <f t="shared" si="20"/>
        <v>45000</v>
      </c>
      <c r="G559" s="33">
        <f t="shared" si="21"/>
        <v>45000</v>
      </c>
      <c r="H559" s="30">
        <v>45000</v>
      </c>
      <c r="I559" s="30"/>
      <c r="J559" s="30"/>
      <c r="K559" s="30"/>
      <c r="L559" s="30"/>
      <c r="M559" s="30"/>
      <c r="N559" s="30"/>
      <c r="O559" s="30"/>
    </row>
    <row r="560" ht="13.5" spans="1:15">
      <c r="A560" s="30" t="s">
        <v>1243</v>
      </c>
      <c r="B560" s="31" t="s">
        <v>1225</v>
      </c>
      <c r="C560" s="31" t="s">
        <v>1225</v>
      </c>
      <c r="D560" s="30">
        <v>5</v>
      </c>
      <c r="E560" s="31" t="s">
        <v>784</v>
      </c>
      <c r="F560" s="33">
        <f t="shared" si="20"/>
        <v>9000</v>
      </c>
      <c r="G560" s="33">
        <f t="shared" si="21"/>
        <v>9000</v>
      </c>
      <c r="H560" s="30">
        <v>9000</v>
      </c>
      <c r="I560" s="30"/>
      <c r="J560" s="30"/>
      <c r="K560" s="30"/>
      <c r="L560" s="30"/>
      <c r="M560" s="30"/>
      <c r="N560" s="30"/>
      <c r="O560" s="30"/>
    </row>
    <row r="561" ht="13.5" spans="1:15">
      <c r="A561" s="30" t="s">
        <v>1243</v>
      </c>
      <c r="B561" s="31" t="s">
        <v>846</v>
      </c>
      <c r="C561" s="31" t="s">
        <v>846</v>
      </c>
      <c r="D561" s="30"/>
      <c r="E561" s="31"/>
      <c r="F561" s="33">
        <f t="shared" si="20"/>
        <v>150000</v>
      </c>
      <c r="G561" s="33">
        <f t="shared" si="21"/>
        <v>150000</v>
      </c>
      <c r="H561" s="30">
        <v>150000</v>
      </c>
      <c r="I561" s="30"/>
      <c r="J561" s="30"/>
      <c r="K561" s="30"/>
      <c r="L561" s="30"/>
      <c r="M561" s="30"/>
      <c r="N561" s="30"/>
      <c r="O561" s="30"/>
    </row>
    <row r="562" ht="13.5" spans="1:15">
      <c r="A562" s="30" t="s">
        <v>1244</v>
      </c>
      <c r="B562" s="30" t="s">
        <v>887</v>
      </c>
      <c r="C562" s="30" t="s">
        <v>887</v>
      </c>
      <c r="D562" s="30">
        <v>60</v>
      </c>
      <c r="E562" s="31" t="s">
        <v>794</v>
      </c>
      <c r="F562" s="30">
        <f t="shared" ref="F562:F564" si="22">G562+K562+O562</f>
        <v>12000</v>
      </c>
      <c r="G562" s="30">
        <f t="shared" si="21"/>
        <v>12000</v>
      </c>
      <c r="H562" s="30">
        <v>12000</v>
      </c>
      <c r="I562" s="30"/>
      <c r="J562" s="30"/>
      <c r="K562" s="30"/>
      <c r="L562" s="30"/>
      <c r="M562" s="30"/>
      <c r="N562" s="30"/>
      <c r="O562" s="30"/>
    </row>
    <row r="563" ht="13.5" spans="1:15">
      <c r="A563" s="30" t="s">
        <v>1244</v>
      </c>
      <c r="B563" s="30" t="s">
        <v>1245</v>
      </c>
      <c r="C563" s="30" t="s">
        <v>1245</v>
      </c>
      <c r="D563" s="30">
        <v>120</v>
      </c>
      <c r="E563" s="31" t="s">
        <v>794</v>
      </c>
      <c r="F563" s="30">
        <f t="shared" si="22"/>
        <v>24600</v>
      </c>
      <c r="G563" s="30">
        <f t="shared" si="21"/>
        <v>24600</v>
      </c>
      <c r="H563" s="30">
        <v>24600</v>
      </c>
      <c r="I563" s="30"/>
      <c r="J563" s="30"/>
      <c r="K563" s="30"/>
      <c r="L563" s="30"/>
      <c r="M563" s="30"/>
      <c r="N563" s="30"/>
      <c r="O563" s="30"/>
    </row>
    <row r="564" ht="13.5" spans="1:15">
      <c r="A564" s="30" t="s">
        <v>1244</v>
      </c>
      <c r="B564" s="30" t="s">
        <v>859</v>
      </c>
      <c r="C564" s="30" t="s">
        <v>1166</v>
      </c>
      <c r="D564" s="30">
        <v>5</v>
      </c>
      <c r="E564" s="31" t="s">
        <v>784</v>
      </c>
      <c r="F564" s="30">
        <f t="shared" si="22"/>
        <v>19500</v>
      </c>
      <c r="G564" s="30">
        <f t="shared" si="21"/>
        <v>19500</v>
      </c>
      <c r="H564" s="30">
        <v>19500</v>
      </c>
      <c r="I564" s="30"/>
      <c r="J564" s="30"/>
      <c r="K564" s="30"/>
      <c r="L564" s="30"/>
      <c r="M564" s="30"/>
      <c r="N564" s="30"/>
      <c r="O564" s="30"/>
    </row>
    <row r="565" ht="13.5" spans="1:15">
      <c r="A565" s="30" t="s">
        <v>1244</v>
      </c>
      <c r="B565" s="30" t="s">
        <v>1246</v>
      </c>
      <c r="C565" s="30" t="s">
        <v>1166</v>
      </c>
      <c r="D565" s="30">
        <v>51</v>
      </c>
      <c r="E565" s="31" t="s">
        <v>784</v>
      </c>
      <c r="F565" s="30">
        <v>180000</v>
      </c>
      <c r="G565" s="30">
        <v>180000</v>
      </c>
      <c r="H565" s="30">
        <v>180000</v>
      </c>
      <c r="I565" s="30"/>
      <c r="J565" s="30"/>
      <c r="K565" s="30"/>
      <c r="L565" s="30"/>
      <c r="M565" s="30"/>
      <c r="N565" s="30"/>
      <c r="O565" s="30"/>
    </row>
    <row r="566" ht="13.5" spans="1:15">
      <c r="A566" s="30" t="s">
        <v>1244</v>
      </c>
      <c r="B566" s="30" t="s">
        <v>977</v>
      </c>
      <c r="C566" s="30" t="s">
        <v>977</v>
      </c>
      <c r="D566" s="30">
        <v>5</v>
      </c>
      <c r="E566" s="31" t="s">
        <v>784</v>
      </c>
      <c r="F566" s="30">
        <f t="shared" ref="F566:F568" si="23">G566+K566+O566</f>
        <v>8000</v>
      </c>
      <c r="G566" s="30">
        <f t="shared" ref="G566:G568" si="24">H566+I566</f>
        <v>8000</v>
      </c>
      <c r="H566" s="30">
        <v>8000</v>
      </c>
      <c r="I566" s="30"/>
      <c r="J566" s="30"/>
      <c r="K566" s="30"/>
      <c r="L566" s="30"/>
      <c r="M566" s="30"/>
      <c r="N566" s="30"/>
      <c r="O566" s="30"/>
    </row>
    <row r="567" ht="13.5" spans="1:15">
      <c r="A567" s="30" t="s">
        <v>1244</v>
      </c>
      <c r="B567" s="30" t="s">
        <v>838</v>
      </c>
      <c r="C567" s="30" t="s">
        <v>838</v>
      </c>
      <c r="D567" s="30">
        <v>4</v>
      </c>
      <c r="E567" s="31" t="s">
        <v>784</v>
      </c>
      <c r="F567" s="30">
        <f t="shared" si="23"/>
        <v>16000</v>
      </c>
      <c r="G567" s="30">
        <f t="shared" si="24"/>
        <v>16000</v>
      </c>
      <c r="H567" s="30">
        <v>16000</v>
      </c>
      <c r="I567" s="30"/>
      <c r="J567" s="30"/>
      <c r="K567" s="30"/>
      <c r="L567" s="30"/>
      <c r="M567" s="30"/>
      <c r="N567" s="30"/>
      <c r="O567" s="30"/>
    </row>
    <row r="568" ht="13.5" spans="1:15">
      <c r="A568" s="30" t="s">
        <v>1244</v>
      </c>
      <c r="B568" s="30" t="s">
        <v>1247</v>
      </c>
      <c r="C568" s="30" t="s">
        <v>1247</v>
      </c>
      <c r="D568" s="30">
        <v>1</v>
      </c>
      <c r="E568" s="31" t="s">
        <v>799</v>
      </c>
      <c r="F568" s="30">
        <f t="shared" si="23"/>
        <v>20000</v>
      </c>
      <c r="G568" s="30">
        <f t="shared" si="24"/>
        <v>20000</v>
      </c>
      <c r="H568" s="30">
        <v>20000</v>
      </c>
      <c r="I568" s="30"/>
      <c r="J568" s="30"/>
      <c r="K568" s="30"/>
      <c r="L568" s="30"/>
      <c r="M568" s="30"/>
      <c r="N568" s="30"/>
      <c r="O568" s="30"/>
    </row>
    <row r="569" ht="13.5" spans="1:15">
      <c r="A569" s="30" t="s">
        <v>1244</v>
      </c>
      <c r="B569" s="30" t="s">
        <v>1116</v>
      </c>
      <c r="C569" s="30" t="s">
        <v>1116</v>
      </c>
      <c r="D569" s="30">
        <v>100</v>
      </c>
      <c r="E569" s="31" t="s">
        <v>784</v>
      </c>
      <c r="F569" s="30">
        <v>20000</v>
      </c>
      <c r="G569" s="30">
        <v>20000</v>
      </c>
      <c r="H569" s="30">
        <v>20000</v>
      </c>
      <c r="I569" s="30"/>
      <c r="J569" s="30"/>
      <c r="K569" s="30"/>
      <c r="L569" s="30"/>
      <c r="M569" s="30"/>
      <c r="N569" s="30"/>
      <c r="O569" s="30"/>
    </row>
    <row r="570" ht="13.5" spans="1:15">
      <c r="A570" s="30" t="s">
        <v>1244</v>
      </c>
      <c r="B570" s="30" t="s">
        <v>1248</v>
      </c>
      <c r="C570" s="30" t="s">
        <v>1248</v>
      </c>
      <c r="D570" s="30">
        <v>1</v>
      </c>
      <c r="E570" s="31" t="s">
        <v>799</v>
      </c>
      <c r="F570" s="30">
        <v>10000</v>
      </c>
      <c r="G570" s="30">
        <v>10000</v>
      </c>
      <c r="H570" s="30">
        <v>10000</v>
      </c>
      <c r="I570" s="30"/>
      <c r="J570" s="30"/>
      <c r="K570" s="30"/>
      <c r="L570" s="30"/>
      <c r="M570" s="30"/>
      <c r="N570" s="30"/>
      <c r="O570" s="30"/>
    </row>
    <row r="571" ht="13.5" spans="1:15">
      <c r="A571" s="30" t="s">
        <v>1244</v>
      </c>
      <c r="B571" s="30" t="s">
        <v>1249</v>
      </c>
      <c r="C571" s="30" t="s">
        <v>1249</v>
      </c>
      <c r="D571" s="30">
        <v>1</v>
      </c>
      <c r="E571" s="31" t="s">
        <v>799</v>
      </c>
      <c r="F571" s="30">
        <f t="shared" ref="F571:F576" si="25">G571+K571+O571</f>
        <v>12000</v>
      </c>
      <c r="G571" s="30">
        <f t="shared" ref="G571:G576" si="26">H571+I571</f>
        <v>12000</v>
      </c>
      <c r="H571" s="30">
        <v>12000</v>
      </c>
      <c r="I571" s="30"/>
      <c r="J571" s="30"/>
      <c r="K571" s="30"/>
      <c r="L571" s="30"/>
      <c r="M571" s="30"/>
      <c r="N571" s="30"/>
      <c r="O571" s="30"/>
    </row>
    <row r="572" ht="13.5" spans="1:15">
      <c r="A572" s="30" t="s">
        <v>1244</v>
      </c>
      <c r="B572" s="30" t="s">
        <v>1146</v>
      </c>
      <c r="C572" s="30" t="s">
        <v>1146</v>
      </c>
      <c r="D572" s="30">
        <v>4</v>
      </c>
      <c r="E572" s="31" t="s">
        <v>784</v>
      </c>
      <c r="F572" s="30">
        <f t="shared" si="25"/>
        <v>10000</v>
      </c>
      <c r="G572" s="30">
        <f t="shared" si="26"/>
        <v>10000</v>
      </c>
      <c r="H572" s="30">
        <v>10000</v>
      </c>
      <c r="I572" s="30"/>
      <c r="J572" s="30"/>
      <c r="K572" s="30"/>
      <c r="L572" s="30"/>
      <c r="M572" s="30"/>
      <c r="N572" s="30"/>
      <c r="O572" s="30"/>
    </row>
    <row r="573" ht="13.5" spans="1:15">
      <c r="A573" s="30" t="s">
        <v>1244</v>
      </c>
      <c r="B573" s="30" t="s">
        <v>985</v>
      </c>
      <c r="C573" s="31" t="s">
        <v>985</v>
      </c>
      <c r="D573" s="30">
        <v>20</v>
      </c>
      <c r="E573" s="31" t="s">
        <v>784</v>
      </c>
      <c r="F573" s="30">
        <f t="shared" si="25"/>
        <v>4000</v>
      </c>
      <c r="G573" s="30">
        <f t="shared" si="26"/>
        <v>4000</v>
      </c>
      <c r="H573" s="30">
        <v>4000</v>
      </c>
      <c r="I573" s="30"/>
      <c r="J573" s="30"/>
      <c r="K573" s="30"/>
      <c r="L573" s="30"/>
      <c r="M573" s="30"/>
      <c r="N573" s="30"/>
      <c r="O573" s="30"/>
    </row>
    <row r="574" ht="13.5" spans="1:15">
      <c r="A574" s="30" t="s">
        <v>1244</v>
      </c>
      <c r="B574" s="30" t="s">
        <v>547</v>
      </c>
      <c r="C574" s="31" t="s">
        <v>547</v>
      </c>
      <c r="D574" s="30">
        <v>50</v>
      </c>
      <c r="E574" s="31" t="s">
        <v>949</v>
      </c>
      <c r="F574" s="30">
        <f t="shared" si="25"/>
        <v>80000</v>
      </c>
      <c r="G574" s="30">
        <f t="shared" si="26"/>
        <v>80000</v>
      </c>
      <c r="H574" s="30">
        <v>80000</v>
      </c>
      <c r="I574" s="30"/>
      <c r="J574" s="30"/>
      <c r="K574" s="30"/>
      <c r="L574" s="30"/>
      <c r="M574" s="30"/>
      <c r="N574" s="30"/>
      <c r="O574" s="30"/>
    </row>
    <row r="575" ht="13.5" spans="1:15">
      <c r="A575" s="30" t="s">
        <v>1244</v>
      </c>
      <c r="B575" s="30" t="s">
        <v>1239</v>
      </c>
      <c r="C575" s="30" t="s">
        <v>1239</v>
      </c>
      <c r="D575" s="30">
        <v>1</v>
      </c>
      <c r="E575" s="31" t="s">
        <v>790</v>
      </c>
      <c r="F575" s="30">
        <f t="shared" si="25"/>
        <v>10000</v>
      </c>
      <c r="G575" s="30">
        <f t="shared" si="26"/>
        <v>10000</v>
      </c>
      <c r="H575" s="30">
        <v>10000</v>
      </c>
      <c r="I575" s="30"/>
      <c r="J575" s="30"/>
      <c r="K575" s="30"/>
      <c r="L575" s="30"/>
      <c r="M575" s="30"/>
      <c r="N575" s="30"/>
      <c r="O575" s="30"/>
    </row>
    <row r="576" ht="13.5" spans="1:15">
      <c r="A576" s="30" t="s">
        <v>1244</v>
      </c>
      <c r="B576" s="30" t="s">
        <v>1170</v>
      </c>
      <c r="C576" s="30" t="s">
        <v>1170</v>
      </c>
      <c r="D576" s="30">
        <v>1</v>
      </c>
      <c r="E576" s="31" t="s">
        <v>799</v>
      </c>
      <c r="F576" s="30">
        <f t="shared" si="25"/>
        <v>30000</v>
      </c>
      <c r="G576" s="30">
        <f t="shared" si="26"/>
        <v>30000</v>
      </c>
      <c r="H576" s="30">
        <v>30000</v>
      </c>
      <c r="I576" s="30"/>
      <c r="J576" s="30"/>
      <c r="K576" s="30"/>
      <c r="L576" s="30"/>
      <c r="M576" s="30"/>
      <c r="N576" s="30"/>
      <c r="O576" s="30"/>
    </row>
    <row r="577" ht="13.5" spans="1:15">
      <c r="A577" s="30" t="s">
        <v>1244</v>
      </c>
      <c r="B577" s="30" t="s">
        <v>1250</v>
      </c>
      <c r="C577" s="30" t="s">
        <v>1250</v>
      </c>
      <c r="D577" s="30">
        <v>1</v>
      </c>
      <c r="E577" s="31" t="s">
        <v>799</v>
      </c>
      <c r="F577" s="30">
        <v>10000</v>
      </c>
      <c r="G577" s="30">
        <v>10000</v>
      </c>
      <c r="H577" s="30">
        <v>10000</v>
      </c>
      <c r="I577" s="30"/>
      <c r="J577" s="30"/>
      <c r="K577" s="30"/>
      <c r="L577" s="30"/>
      <c r="M577" s="30"/>
      <c r="N577" s="30"/>
      <c r="O577" s="30"/>
    </row>
    <row r="578" ht="13.5" spans="1:15">
      <c r="A578" s="30" t="s">
        <v>1244</v>
      </c>
      <c r="B578" s="30" t="s">
        <v>1080</v>
      </c>
      <c r="C578" s="30" t="s">
        <v>1080</v>
      </c>
      <c r="D578" s="30">
        <v>100</v>
      </c>
      <c r="E578" s="31" t="s">
        <v>1081</v>
      </c>
      <c r="F578" s="30">
        <f t="shared" ref="F578:F584" si="27">G578+K578+O578</f>
        <v>10000</v>
      </c>
      <c r="G578" s="30">
        <f t="shared" ref="G578:G584" si="28">H578+I578</f>
        <v>10000</v>
      </c>
      <c r="H578" s="30">
        <v>10000</v>
      </c>
      <c r="I578" s="30"/>
      <c r="J578" s="30"/>
      <c r="K578" s="30"/>
      <c r="L578" s="30"/>
      <c r="M578" s="30"/>
      <c r="N578" s="30"/>
      <c r="O578" s="30"/>
    </row>
    <row r="579" ht="13.5" spans="1:15">
      <c r="A579" s="30" t="s">
        <v>1244</v>
      </c>
      <c r="B579" s="30" t="s">
        <v>1082</v>
      </c>
      <c r="C579" s="30" t="s">
        <v>1082</v>
      </c>
      <c r="D579" s="30">
        <v>200</v>
      </c>
      <c r="E579" s="31" t="s">
        <v>1083</v>
      </c>
      <c r="F579" s="30">
        <f t="shared" si="27"/>
        <v>6000</v>
      </c>
      <c r="G579" s="30">
        <f t="shared" si="28"/>
        <v>6000</v>
      </c>
      <c r="H579" s="30">
        <v>6000</v>
      </c>
      <c r="I579" s="30"/>
      <c r="J579" s="30"/>
      <c r="K579" s="30"/>
      <c r="L579" s="30"/>
      <c r="M579" s="30"/>
      <c r="N579" s="30"/>
      <c r="O579" s="30"/>
    </row>
    <row r="580" ht="13.5" spans="1:15">
      <c r="A580" s="30" t="s">
        <v>1244</v>
      </c>
      <c r="B580" s="30" t="s">
        <v>1024</v>
      </c>
      <c r="C580" s="30" t="s">
        <v>1024</v>
      </c>
      <c r="D580" s="30">
        <v>100</v>
      </c>
      <c r="E580" s="31" t="s">
        <v>1083</v>
      </c>
      <c r="F580" s="30">
        <f t="shared" si="27"/>
        <v>15000</v>
      </c>
      <c r="G580" s="30">
        <f t="shared" si="28"/>
        <v>15000</v>
      </c>
      <c r="H580" s="30">
        <v>15000</v>
      </c>
      <c r="I580" s="30"/>
      <c r="J580" s="30"/>
      <c r="K580" s="30"/>
      <c r="L580" s="30"/>
      <c r="M580" s="30"/>
      <c r="N580" s="30"/>
      <c r="O580" s="30"/>
    </row>
    <row r="581" ht="13.5" spans="1:15">
      <c r="A581" s="30" t="s">
        <v>1244</v>
      </c>
      <c r="B581" s="30" t="s">
        <v>971</v>
      </c>
      <c r="C581" s="30" t="s">
        <v>971</v>
      </c>
      <c r="D581" s="30">
        <v>60</v>
      </c>
      <c r="E581" s="31" t="s">
        <v>827</v>
      </c>
      <c r="F581" s="30">
        <f t="shared" si="27"/>
        <v>30000</v>
      </c>
      <c r="G581" s="30">
        <f t="shared" si="28"/>
        <v>30000</v>
      </c>
      <c r="H581" s="30">
        <v>30000</v>
      </c>
      <c r="I581" s="30"/>
      <c r="J581" s="30"/>
      <c r="K581" s="30"/>
      <c r="L581" s="30"/>
      <c r="M581" s="30"/>
      <c r="N581" s="30"/>
      <c r="O581" s="30"/>
    </row>
    <row r="582" ht="13.5" spans="1:15">
      <c r="A582" s="30" t="s">
        <v>1244</v>
      </c>
      <c r="B582" s="30" t="s">
        <v>878</v>
      </c>
      <c r="C582" s="30" t="s">
        <v>878</v>
      </c>
      <c r="D582" s="30">
        <v>6</v>
      </c>
      <c r="E582" s="31" t="s">
        <v>790</v>
      </c>
      <c r="F582" s="30">
        <f t="shared" si="27"/>
        <v>102000</v>
      </c>
      <c r="G582" s="30">
        <f t="shared" si="28"/>
        <v>102000</v>
      </c>
      <c r="H582" s="30">
        <v>102000</v>
      </c>
      <c r="I582" s="30"/>
      <c r="J582" s="30"/>
      <c r="K582" s="30"/>
      <c r="L582" s="30"/>
      <c r="M582" s="30"/>
      <c r="N582" s="30"/>
      <c r="O582" s="30"/>
    </row>
    <row r="583" ht="13.5" spans="1:15">
      <c r="A583" s="30" t="s">
        <v>1244</v>
      </c>
      <c r="B583" s="30" t="s">
        <v>797</v>
      </c>
      <c r="C583" s="30" t="s">
        <v>797</v>
      </c>
      <c r="D583" s="30">
        <v>1</v>
      </c>
      <c r="E583" s="31" t="s">
        <v>799</v>
      </c>
      <c r="F583" s="30">
        <f t="shared" si="27"/>
        <v>30000</v>
      </c>
      <c r="G583" s="30">
        <f t="shared" si="28"/>
        <v>30000</v>
      </c>
      <c r="H583" s="30">
        <v>30000</v>
      </c>
      <c r="I583" s="30"/>
      <c r="J583" s="30"/>
      <c r="K583" s="30"/>
      <c r="L583" s="30"/>
      <c r="M583" s="30"/>
      <c r="N583" s="30"/>
      <c r="O583" s="30"/>
    </row>
    <row r="584" ht="13.5" spans="1:15">
      <c r="A584" s="30" t="s">
        <v>1244</v>
      </c>
      <c r="B584" s="30" t="s">
        <v>1251</v>
      </c>
      <c r="C584" s="30" t="s">
        <v>1251</v>
      </c>
      <c r="D584" s="30">
        <v>10</v>
      </c>
      <c r="E584" s="31" t="s">
        <v>827</v>
      </c>
      <c r="F584" s="30">
        <f t="shared" si="27"/>
        <v>5000</v>
      </c>
      <c r="G584" s="30">
        <f t="shared" si="28"/>
        <v>5000</v>
      </c>
      <c r="H584" s="30">
        <v>5000</v>
      </c>
      <c r="I584" s="30"/>
      <c r="J584" s="30"/>
      <c r="K584" s="30"/>
      <c r="L584" s="30"/>
      <c r="M584" s="30"/>
      <c r="N584" s="30"/>
      <c r="O584" s="30"/>
    </row>
    <row r="585" ht="13.5" spans="1:15">
      <c r="A585" s="30" t="s">
        <v>1244</v>
      </c>
      <c r="B585" s="30" t="s">
        <v>1252</v>
      </c>
      <c r="C585" s="30" t="s">
        <v>1252</v>
      </c>
      <c r="D585" s="30">
        <v>1</v>
      </c>
      <c r="E585" s="31" t="s">
        <v>799</v>
      </c>
      <c r="F585" s="30">
        <v>2000</v>
      </c>
      <c r="G585" s="30">
        <v>2000</v>
      </c>
      <c r="H585" s="30">
        <v>2000</v>
      </c>
      <c r="I585" s="30"/>
      <c r="J585" s="30"/>
      <c r="K585" s="30"/>
      <c r="L585" s="30"/>
      <c r="M585" s="30"/>
      <c r="N585" s="30"/>
      <c r="O585" s="30"/>
    </row>
    <row r="586" ht="13.5" spans="1:15">
      <c r="A586" s="30" t="s">
        <v>1244</v>
      </c>
      <c r="B586" s="30" t="s">
        <v>1253</v>
      </c>
      <c r="C586" s="30" t="s">
        <v>1253</v>
      </c>
      <c r="D586" s="30">
        <v>2</v>
      </c>
      <c r="E586" s="31" t="s">
        <v>784</v>
      </c>
      <c r="F586" s="30">
        <v>10000</v>
      </c>
      <c r="G586" s="30">
        <v>10000</v>
      </c>
      <c r="H586" s="30">
        <v>10000</v>
      </c>
      <c r="I586" s="30"/>
      <c r="J586" s="30"/>
      <c r="K586" s="30"/>
      <c r="L586" s="30"/>
      <c r="M586" s="30"/>
      <c r="N586" s="30"/>
      <c r="O586" s="30"/>
    </row>
    <row r="587" ht="13.5" spans="1:15">
      <c r="A587" s="30" t="s">
        <v>1244</v>
      </c>
      <c r="B587" s="30" t="s">
        <v>811</v>
      </c>
      <c r="C587" s="30" t="s">
        <v>811</v>
      </c>
      <c r="D587" s="30">
        <v>1</v>
      </c>
      <c r="E587" s="31" t="s">
        <v>790</v>
      </c>
      <c r="F587" s="30">
        <f t="shared" ref="F587:F597" si="29">G587+K587+O587</f>
        <v>10000</v>
      </c>
      <c r="G587" s="30">
        <f t="shared" ref="G587:G597" si="30">H587+I587</f>
        <v>10000</v>
      </c>
      <c r="H587" s="30">
        <v>10000</v>
      </c>
      <c r="I587" s="30"/>
      <c r="J587" s="30"/>
      <c r="K587" s="30"/>
      <c r="L587" s="30"/>
      <c r="M587" s="30"/>
      <c r="N587" s="30"/>
      <c r="O587" s="30"/>
    </row>
    <row r="588" ht="13.5" spans="1:15">
      <c r="A588" s="30" t="s">
        <v>1244</v>
      </c>
      <c r="B588" s="30" t="s">
        <v>845</v>
      </c>
      <c r="C588" s="30" t="s">
        <v>845</v>
      </c>
      <c r="D588" s="30">
        <v>100</v>
      </c>
      <c r="E588" s="31" t="s">
        <v>790</v>
      </c>
      <c r="F588" s="30">
        <v>20000</v>
      </c>
      <c r="G588" s="30">
        <v>20000</v>
      </c>
      <c r="H588" s="30">
        <v>20000</v>
      </c>
      <c r="I588" s="30"/>
      <c r="J588" s="30"/>
      <c r="K588" s="30"/>
      <c r="L588" s="30"/>
      <c r="M588" s="30"/>
      <c r="N588" s="30"/>
      <c r="O588" s="30"/>
    </row>
    <row r="589" ht="13.5" spans="1:15">
      <c r="A589" s="30" t="s">
        <v>1244</v>
      </c>
      <c r="B589" s="30" t="s">
        <v>1254</v>
      </c>
      <c r="C589" s="30" t="s">
        <v>1254</v>
      </c>
      <c r="D589" s="30">
        <v>1</v>
      </c>
      <c r="E589" s="31" t="s">
        <v>790</v>
      </c>
      <c r="F589" s="30">
        <f t="shared" si="29"/>
        <v>20000</v>
      </c>
      <c r="G589" s="30">
        <f t="shared" si="30"/>
        <v>20000</v>
      </c>
      <c r="H589" s="30">
        <v>20000</v>
      </c>
      <c r="I589" s="30"/>
      <c r="J589" s="30"/>
      <c r="K589" s="30"/>
      <c r="L589" s="30"/>
      <c r="M589" s="30"/>
      <c r="N589" s="30"/>
      <c r="O589" s="30"/>
    </row>
    <row r="590" ht="13.5" spans="1:15">
      <c r="A590" s="30" t="s">
        <v>1244</v>
      </c>
      <c r="B590" s="30" t="s">
        <v>1255</v>
      </c>
      <c r="C590" s="30" t="s">
        <v>1255</v>
      </c>
      <c r="D590" s="30">
        <v>1</v>
      </c>
      <c r="E590" s="31" t="s">
        <v>799</v>
      </c>
      <c r="F590" s="30">
        <v>100000</v>
      </c>
      <c r="G590" s="30">
        <v>100000</v>
      </c>
      <c r="H590" s="30">
        <v>100000</v>
      </c>
      <c r="I590" s="30"/>
      <c r="J590" s="30"/>
      <c r="K590" s="30"/>
      <c r="L590" s="30"/>
      <c r="M590" s="30"/>
      <c r="N590" s="30"/>
      <c r="O590" s="30"/>
    </row>
    <row r="591" ht="13.5" spans="1:15">
      <c r="A591" s="30" t="s">
        <v>1244</v>
      </c>
      <c r="B591" s="30" t="s">
        <v>1256</v>
      </c>
      <c r="C591" s="30" t="s">
        <v>1256</v>
      </c>
      <c r="D591" s="30">
        <v>1</v>
      </c>
      <c r="E591" s="31" t="s">
        <v>790</v>
      </c>
      <c r="F591" s="30">
        <v>50000</v>
      </c>
      <c r="G591" s="30">
        <v>50000</v>
      </c>
      <c r="H591" s="30">
        <v>50000</v>
      </c>
      <c r="I591" s="30"/>
      <c r="J591" s="30"/>
      <c r="K591" s="30"/>
      <c r="L591" s="30"/>
      <c r="M591" s="30"/>
      <c r="N591" s="30"/>
      <c r="O591" s="30"/>
    </row>
    <row r="592" ht="13.5" spans="1:15">
      <c r="A592" s="30" t="s">
        <v>1244</v>
      </c>
      <c r="B592" s="30" t="s">
        <v>1257</v>
      </c>
      <c r="C592" s="30" t="s">
        <v>1257</v>
      </c>
      <c r="D592" s="30">
        <v>1</v>
      </c>
      <c r="E592" s="31" t="s">
        <v>784</v>
      </c>
      <c r="F592" s="30">
        <f t="shared" si="29"/>
        <v>30000</v>
      </c>
      <c r="G592" s="30">
        <f t="shared" si="30"/>
        <v>30000</v>
      </c>
      <c r="H592" s="30">
        <v>30000</v>
      </c>
      <c r="I592" s="30"/>
      <c r="J592" s="30"/>
      <c r="K592" s="30"/>
      <c r="L592" s="30"/>
      <c r="M592" s="30"/>
      <c r="N592" s="30"/>
      <c r="O592" s="30"/>
    </row>
    <row r="593" ht="13.5" spans="1:15">
      <c r="A593" s="30" t="s">
        <v>1244</v>
      </c>
      <c r="B593" s="30" t="s">
        <v>1258</v>
      </c>
      <c r="C593" s="31" t="s">
        <v>1259</v>
      </c>
      <c r="D593" s="30">
        <v>6</v>
      </c>
      <c r="E593" s="31" t="s">
        <v>827</v>
      </c>
      <c r="F593" s="30">
        <f t="shared" si="29"/>
        <v>12000</v>
      </c>
      <c r="G593" s="30">
        <f t="shared" si="30"/>
        <v>12000</v>
      </c>
      <c r="H593" s="30">
        <v>12000</v>
      </c>
      <c r="I593" s="30"/>
      <c r="J593" s="30"/>
      <c r="K593" s="30"/>
      <c r="L593" s="30"/>
      <c r="M593" s="30"/>
      <c r="N593" s="30"/>
      <c r="O593" s="30"/>
    </row>
    <row r="594" ht="22.5" spans="1:15">
      <c r="A594" s="30" t="s">
        <v>1244</v>
      </c>
      <c r="B594" s="30" t="s">
        <v>1260</v>
      </c>
      <c r="C594" s="31" t="s">
        <v>1261</v>
      </c>
      <c r="D594" s="30">
        <v>1</v>
      </c>
      <c r="E594" s="31" t="s">
        <v>799</v>
      </c>
      <c r="F594" s="30">
        <f t="shared" si="29"/>
        <v>40000</v>
      </c>
      <c r="G594" s="30">
        <f t="shared" si="30"/>
        <v>40000</v>
      </c>
      <c r="H594" s="30">
        <v>40000</v>
      </c>
      <c r="I594" s="30"/>
      <c r="J594" s="30"/>
      <c r="K594" s="30"/>
      <c r="L594" s="30"/>
      <c r="M594" s="30"/>
      <c r="N594" s="30"/>
      <c r="O594" s="30"/>
    </row>
    <row r="595" ht="13.5" spans="1:15">
      <c r="A595" s="30" t="s">
        <v>1244</v>
      </c>
      <c r="B595" s="31" t="s">
        <v>1262</v>
      </c>
      <c r="C595" s="31" t="s">
        <v>1262</v>
      </c>
      <c r="D595" s="30">
        <v>1</v>
      </c>
      <c r="E595" s="31" t="s">
        <v>799</v>
      </c>
      <c r="F595" s="30">
        <f t="shared" si="29"/>
        <v>30000</v>
      </c>
      <c r="G595" s="30">
        <f t="shared" si="30"/>
        <v>30000</v>
      </c>
      <c r="H595" s="30">
        <v>30000</v>
      </c>
      <c r="I595" s="30"/>
      <c r="J595" s="30"/>
      <c r="K595" s="30"/>
      <c r="L595" s="30"/>
      <c r="M595" s="30"/>
      <c r="N595" s="30"/>
      <c r="O595" s="30"/>
    </row>
    <row r="596" ht="13.5" spans="1:15">
      <c r="A596" s="30" t="s">
        <v>1244</v>
      </c>
      <c r="B596" s="30" t="s">
        <v>1258</v>
      </c>
      <c r="C596" s="31" t="s">
        <v>1263</v>
      </c>
      <c r="D596" s="30">
        <v>1</v>
      </c>
      <c r="E596" s="31" t="s">
        <v>799</v>
      </c>
      <c r="F596" s="30">
        <f t="shared" si="29"/>
        <v>16000</v>
      </c>
      <c r="G596" s="30">
        <f t="shared" si="30"/>
        <v>16000</v>
      </c>
      <c r="H596" s="30">
        <v>16000</v>
      </c>
      <c r="I596" s="30"/>
      <c r="J596" s="30"/>
      <c r="K596" s="30"/>
      <c r="L596" s="30"/>
      <c r="M596" s="30"/>
      <c r="N596" s="30"/>
      <c r="O596" s="30"/>
    </row>
    <row r="597" ht="13.5" spans="1:15">
      <c r="A597" s="30" t="s">
        <v>1244</v>
      </c>
      <c r="B597" s="30" t="s">
        <v>1010</v>
      </c>
      <c r="C597" s="30" t="s">
        <v>1010</v>
      </c>
      <c r="D597" s="30">
        <v>2</v>
      </c>
      <c r="E597" s="31" t="s">
        <v>784</v>
      </c>
      <c r="F597" s="30">
        <f t="shared" si="29"/>
        <v>10000</v>
      </c>
      <c r="G597" s="30">
        <f t="shared" si="30"/>
        <v>10000</v>
      </c>
      <c r="H597" s="30">
        <v>10000</v>
      </c>
      <c r="I597" s="30"/>
      <c r="J597" s="30"/>
      <c r="K597" s="30"/>
      <c r="L597" s="30"/>
      <c r="M597" s="30"/>
      <c r="N597" s="30"/>
      <c r="O597" s="30"/>
    </row>
    <row r="598" ht="13.5" spans="1:15">
      <c r="A598" s="30" t="s">
        <v>1244</v>
      </c>
      <c r="B598" s="30" t="s">
        <v>1264</v>
      </c>
      <c r="C598" s="30" t="s">
        <v>1264</v>
      </c>
      <c r="D598" s="30">
        <v>3</v>
      </c>
      <c r="E598" s="31" t="s">
        <v>1183</v>
      </c>
      <c r="F598" s="30">
        <v>18000</v>
      </c>
      <c r="G598" s="30">
        <v>18000</v>
      </c>
      <c r="H598" s="30">
        <v>18000</v>
      </c>
      <c r="I598" s="30"/>
      <c r="J598" s="30"/>
      <c r="K598" s="30"/>
      <c r="L598" s="30"/>
      <c r="M598" s="30"/>
      <c r="N598" s="30"/>
      <c r="O598" s="30"/>
    </row>
    <row r="599" ht="13.5" spans="1:15">
      <c r="A599" s="30" t="s">
        <v>1244</v>
      </c>
      <c r="B599" s="30" t="s">
        <v>900</v>
      </c>
      <c r="C599" s="30" t="s">
        <v>900</v>
      </c>
      <c r="D599" s="30">
        <v>6</v>
      </c>
      <c r="E599" s="31" t="s">
        <v>790</v>
      </c>
      <c r="F599" s="30">
        <f t="shared" ref="F599:F605" si="31">G599+K599+O599</f>
        <v>6000</v>
      </c>
      <c r="G599" s="30">
        <f t="shared" ref="G599:G605" si="32">H599+I599</f>
        <v>6000</v>
      </c>
      <c r="H599" s="30">
        <v>6000</v>
      </c>
      <c r="I599" s="30"/>
      <c r="J599" s="30"/>
      <c r="K599" s="30"/>
      <c r="L599" s="30"/>
      <c r="M599" s="30"/>
      <c r="N599" s="30"/>
      <c r="O599" s="30"/>
    </row>
    <row r="600" ht="13.5" spans="1:15">
      <c r="A600" s="30" t="s">
        <v>1244</v>
      </c>
      <c r="B600" s="31" t="s">
        <v>846</v>
      </c>
      <c r="C600" s="31" t="s">
        <v>846</v>
      </c>
      <c r="D600" s="30">
        <v>4</v>
      </c>
      <c r="E600" s="31" t="s">
        <v>799</v>
      </c>
      <c r="F600" s="30">
        <v>50000</v>
      </c>
      <c r="G600" s="30">
        <v>50000</v>
      </c>
      <c r="H600" s="30">
        <v>50000</v>
      </c>
      <c r="I600" s="30"/>
      <c r="J600" s="30"/>
      <c r="K600" s="30"/>
      <c r="L600" s="30"/>
      <c r="M600" s="30"/>
      <c r="N600" s="30"/>
      <c r="O600" s="30"/>
    </row>
    <row r="601" ht="13.5" spans="1:15">
      <c r="A601" s="30" t="s">
        <v>1244</v>
      </c>
      <c r="B601" s="30" t="s">
        <v>1265</v>
      </c>
      <c r="C601" s="30" t="s">
        <v>1265</v>
      </c>
      <c r="D601" s="30">
        <v>10</v>
      </c>
      <c r="E601" s="31" t="s">
        <v>827</v>
      </c>
      <c r="F601" s="30">
        <f t="shared" si="31"/>
        <v>9000</v>
      </c>
      <c r="G601" s="30">
        <f t="shared" si="32"/>
        <v>9000</v>
      </c>
      <c r="H601" s="30">
        <v>9000</v>
      </c>
      <c r="I601" s="30"/>
      <c r="J601" s="30"/>
      <c r="K601" s="30"/>
      <c r="L601" s="30"/>
      <c r="M601" s="30"/>
      <c r="N601" s="30"/>
      <c r="O601" s="30"/>
    </row>
    <row r="602" ht="13.5" spans="1:15">
      <c r="A602" s="30" t="s">
        <v>1244</v>
      </c>
      <c r="B602" s="31" t="s">
        <v>990</v>
      </c>
      <c r="C602" s="31" t="s">
        <v>990</v>
      </c>
      <c r="D602" s="30">
        <v>1000</v>
      </c>
      <c r="E602" s="31" t="s">
        <v>1142</v>
      </c>
      <c r="F602" s="30">
        <f t="shared" si="31"/>
        <v>25000</v>
      </c>
      <c r="G602" s="30">
        <f t="shared" si="32"/>
        <v>25000</v>
      </c>
      <c r="H602" s="30">
        <v>25000</v>
      </c>
      <c r="I602" s="30"/>
      <c r="J602" s="30"/>
      <c r="K602" s="30"/>
      <c r="L602" s="30"/>
      <c r="M602" s="30"/>
      <c r="N602" s="30"/>
      <c r="O602" s="30"/>
    </row>
    <row r="603" ht="13.5" spans="1:15">
      <c r="A603" s="30" t="s">
        <v>1244</v>
      </c>
      <c r="B603" s="30" t="s">
        <v>1266</v>
      </c>
      <c r="C603" s="30" t="s">
        <v>1266</v>
      </c>
      <c r="D603" s="30">
        <v>6</v>
      </c>
      <c r="E603" s="31" t="s">
        <v>790</v>
      </c>
      <c r="F603" s="30">
        <f t="shared" si="31"/>
        <v>18000</v>
      </c>
      <c r="G603" s="30">
        <f t="shared" si="32"/>
        <v>18000</v>
      </c>
      <c r="H603" s="30">
        <v>18000</v>
      </c>
      <c r="I603" s="30"/>
      <c r="J603" s="30"/>
      <c r="K603" s="30"/>
      <c r="L603" s="30"/>
      <c r="M603" s="30"/>
      <c r="N603" s="30"/>
      <c r="O603" s="30"/>
    </row>
    <row r="604" ht="13.5" spans="1:15">
      <c r="A604" s="30" t="s">
        <v>1244</v>
      </c>
      <c r="B604" s="30" t="s">
        <v>1267</v>
      </c>
      <c r="C604" s="30" t="s">
        <v>1267</v>
      </c>
      <c r="D604" s="30">
        <v>20</v>
      </c>
      <c r="E604" s="31" t="s">
        <v>784</v>
      </c>
      <c r="F604" s="30">
        <f t="shared" si="31"/>
        <v>10000</v>
      </c>
      <c r="G604" s="30">
        <f t="shared" si="32"/>
        <v>10000</v>
      </c>
      <c r="H604" s="30">
        <v>10000</v>
      </c>
      <c r="I604" s="30"/>
      <c r="J604" s="30"/>
      <c r="K604" s="30"/>
      <c r="L604" s="30"/>
      <c r="M604" s="30"/>
      <c r="N604" s="30"/>
      <c r="O604" s="30"/>
    </row>
    <row r="605" ht="13.5" spans="1:15">
      <c r="A605" s="30" t="s">
        <v>1244</v>
      </c>
      <c r="B605" s="30" t="s">
        <v>897</v>
      </c>
      <c r="C605" s="31" t="s">
        <v>897</v>
      </c>
      <c r="D605" s="30">
        <v>2</v>
      </c>
      <c r="E605" s="31" t="s">
        <v>799</v>
      </c>
      <c r="F605" s="30">
        <f t="shared" si="31"/>
        <v>20000</v>
      </c>
      <c r="G605" s="30">
        <f t="shared" si="32"/>
        <v>20000</v>
      </c>
      <c r="H605" s="30">
        <v>20000</v>
      </c>
      <c r="I605" s="30"/>
      <c r="J605" s="30"/>
      <c r="K605" s="30"/>
      <c r="L605" s="30"/>
      <c r="M605" s="30"/>
      <c r="N605" s="30"/>
      <c r="O605" s="30"/>
    </row>
    <row r="606" ht="13.5" spans="1:15">
      <c r="A606" s="30" t="s">
        <v>1244</v>
      </c>
      <c r="B606" s="30" t="s">
        <v>864</v>
      </c>
      <c r="C606" s="30" t="s">
        <v>864</v>
      </c>
      <c r="D606" s="30">
        <v>1</v>
      </c>
      <c r="E606" s="31" t="s">
        <v>799</v>
      </c>
      <c r="F606" s="30">
        <v>20000</v>
      </c>
      <c r="G606" s="30">
        <v>20000</v>
      </c>
      <c r="H606" s="30">
        <v>20000</v>
      </c>
      <c r="I606" s="30"/>
      <c r="J606" s="30"/>
      <c r="K606" s="30"/>
      <c r="L606" s="30"/>
      <c r="M606" s="30"/>
      <c r="N606" s="30"/>
      <c r="O606" s="30"/>
    </row>
    <row r="607" ht="13.5" spans="1:15">
      <c r="A607" s="30" t="s">
        <v>1244</v>
      </c>
      <c r="B607" s="30" t="s">
        <v>1054</v>
      </c>
      <c r="C607" s="30" t="s">
        <v>1054</v>
      </c>
      <c r="D607" s="30">
        <v>1</v>
      </c>
      <c r="E607" s="31" t="s">
        <v>784</v>
      </c>
      <c r="F607" s="30">
        <f t="shared" ref="F607:F609" si="33">G607+K607+O607</f>
        <v>8000</v>
      </c>
      <c r="G607" s="30">
        <f t="shared" ref="G607:G609" si="34">H607+I607</f>
        <v>8000</v>
      </c>
      <c r="H607" s="30">
        <v>8000</v>
      </c>
      <c r="I607" s="30"/>
      <c r="J607" s="30"/>
      <c r="K607" s="30"/>
      <c r="L607" s="30"/>
      <c r="M607" s="30"/>
      <c r="N607" s="30"/>
      <c r="O607" s="30"/>
    </row>
    <row r="608" ht="22.5" spans="1:15">
      <c r="A608" s="30" t="s">
        <v>1244</v>
      </c>
      <c r="B608" s="30" t="s">
        <v>1268</v>
      </c>
      <c r="C608" s="30" t="s">
        <v>1268</v>
      </c>
      <c r="D608" s="30">
        <v>1</v>
      </c>
      <c r="E608" s="31" t="s">
        <v>1269</v>
      </c>
      <c r="F608" s="30">
        <f t="shared" si="33"/>
        <v>10000</v>
      </c>
      <c r="G608" s="30">
        <f t="shared" si="34"/>
        <v>10000</v>
      </c>
      <c r="H608" s="30">
        <v>10000</v>
      </c>
      <c r="I608" s="30"/>
      <c r="J608" s="30"/>
      <c r="K608" s="30"/>
      <c r="L608" s="30"/>
      <c r="M608" s="30"/>
      <c r="N608" s="30"/>
      <c r="O608" s="30"/>
    </row>
    <row r="609" ht="13.5" spans="1:15">
      <c r="A609" s="30" t="s">
        <v>1244</v>
      </c>
      <c r="B609" s="30" t="s">
        <v>1270</v>
      </c>
      <c r="C609" s="31" t="s">
        <v>1270</v>
      </c>
      <c r="D609" s="30">
        <v>1</v>
      </c>
      <c r="E609" s="31" t="s">
        <v>799</v>
      </c>
      <c r="F609" s="30">
        <f t="shared" si="33"/>
        <v>15000</v>
      </c>
      <c r="G609" s="30">
        <f t="shared" si="34"/>
        <v>15000</v>
      </c>
      <c r="H609" s="30">
        <v>15000</v>
      </c>
      <c r="I609" s="30"/>
      <c r="J609" s="30"/>
      <c r="K609" s="30"/>
      <c r="L609" s="30"/>
      <c r="M609" s="30"/>
      <c r="N609" s="30"/>
      <c r="O609" s="30"/>
    </row>
    <row r="610" ht="22.5" spans="1:15">
      <c r="A610" s="30" t="s">
        <v>1244</v>
      </c>
      <c r="B610" s="30" t="s">
        <v>1271</v>
      </c>
      <c r="C610" s="30" t="s">
        <v>1271</v>
      </c>
      <c r="D610" s="30">
        <v>1</v>
      </c>
      <c r="E610" s="31" t="s">
        <v>799</v>
      </c>
      <c r="F610" s="30">
        <v>50000</v>
      </c>
      <c r="G610" s="30">
        <v>50000</v>
      </c>
      <c r="H610" s="30">
        <v>50000</v>
      </c>
      <c r="I610" s="30"/>
      <c r="J610" s="30"/>
      <c r="K610" s="30"/>
      <c r="L610" s="30"/>
      <c r="M610" s="30"/>
      <c r="N610" s="30"/>
      <c r="O610" s="30"/>
    </row>
    <row r="611" ht="13.5" spans="1:15">
      <c r="A611" s="30" t="s">
        <v>1244</v>
      </c>
      <c r="B611" s="30" t="s">
        <v>952</v>
      </c>
      <c r="C611" s="30" t="s">
        <v>952</v>
      </c>
      <c r="D611" s="30">
        <v>1</v>
      </c>
      <c r="E611" s="31" t="s">
        <v>799</v>
      </c>
      <c r="F611" s="30">
        <v>20000</v>
      </c>
      <c r="G611" s="30">
        <v>20000</v>
      </c>
      <c r="H611" s="30">
        <v>20000</v>
      </c>
      <c r="I611" s="30"/>
      <c r="J611" s="30"/>
      <c r="K611" s="30"/>
      <c r="L611" s="30"/>
      <c r="M611" s="30"/>
      <c r="N611" s="30"/>
      <c r="O611" s="30"/>
    </row>
    <row r="612" ht="13.5" spans="1:15">
      <c r="A612" s="30" t="s">
        <v>1244</v>
      </c>
      <c r="B612" s="30" t="s">
        <v>1272</v>
      </c>
      <c r="C612" s="31" t="s">
        <v>1272</v>
      </c>
      <c r="D612" s="30">
        <v>1</v>
      </c>
      <c r="E612" s="31" t="s">
        <v>799</v>
      </c>
      <c r="F612" s="30">
        <f t="shared" ref="F612:F614" si="35">G612+K612+O612</f>
        <v>20000</v>
      </c>
      <c r="G612" s="30">
        <f t="shared" ref="G612:G614" si="36">H612+I612</f>
        <v>20000</v>
      </c>
      <c r="H612" s="30">
        <v>20000</v>
      </c>
      <c r="I612" s="30"/>
      <c r="J612" s="30"/>
      <c r="K612" s="30"/>
      <c r="L612" s="30"/>
      <c r="M612" s="30"/>
      <c r="N612" s="30"/>
      <c r="O612" s="30"/>
    </row>
    <row r="613" ht="13.5" spans="1:15">
      <c r="A613" s="30" t="s">
        <v>1244</v>
      </c>
      <c r="B613" s="30" t="s">
        <v>1111</v>
      </c>
      <c r="C613" s="31" t="s">
        <v>1111</v>
      </c>
      <c r="D613" s="30">
        <v>1</v>
      </c>
      <c r="E613" s="31" t="s">
        <v>799</v>
      </c>
      <c r="F613" s="30">
        <f t="shared" si="35"/>
        <v>20000</v>
      </c>
      <c r="G613" s="30">
        <f t="shared" si="36"/>
        <v>20000</v>
      </c>
      <c r="H613" s="30">
        <v>20000</v>
      </c>
      <c r="I613" s="30"/>
      <c r="J613" s="30"/>
      <c r="K613" s="30"/>
      <c r="L613" s="30"/>
      <c r="M613" s="30"/>
      <c r="N613" s="30"/>
      <c r="O613" s="30"/>
    </row>
    <row r="614" ht="13.5" spans="1:15">
      <c r="A614" s="30" t="s">
        <v>1244</v>
      </c>
      <c r="B614" s="30" t="s">
        <v>1226</v>
      </c>
      <c r="C614" s="30" t="s">
        <v>1226</v>
      </c>
      <c r="D614" s="30">
        <v>1</v>
      </c>
      <c r="E614" s="31" t="s">
        <v>799</v>
      </c>
      <c r="F614" s="30">
        <f t="shared" si="35"/>
        <v>20000</v>
      </c>
      <c r="G614" s="30">
        <f t="shared" si="36"/>
        <v>20000</v>
      </c>
      <c r="H614" s="30">
        <v>20000</v>
      </c>
      <c r="I614" s="30"/>
      <c r="J614" s="30"/>
      <c r="K614" s="30"/>
      <c r="L614" s="30"/>
      <c r="M614" s="30"/>
      <c r="N614" s="30"/>
      <c r="O614" s="30"/>
    </row>
    <row r="615" ht="13.5" spans="1:15">
      <c r="A615" s="30" t="s">
        <v>1244</v>
      </c>
      <c r="B615" s="30" t="s">
        <v>1273</v>
      </c>
      <c r="C615" s="30" t="s">
        <v>1273</v>
      </c>
      <c r="D615" s="30">
        <v>1</v>
      </c>
      <c r="E615" s="31" t="s">
        <v>799</v>
      </c>
      <c r="F615" s="30">
        <v>50000</v>
      </c>
      <c r="G615" s="30">
        <v>50000</v>
      </c>
      <c r="H615" s="30">
        <v>50000</v>
      </c>
      <c r="I615" s="30"/>
      <c r="J615" s="30"/>
      <c r="K615" s="30"/>
      <c r="L615" s="30"/>
      <c r="M615" s="30"/>
      <c r="N615" s="30"/>
      <c r="O615" s="30"/>
    </row>
    <row r="616" ht="13.5" spans="1:15">
      <c r="A616" s="30" t="s">
        <v>1244</v>
      </c>
      <c r="B616" s="30" t="s">
        <v>1274</v>
      </c>
      <c r="C616" s="30" t="s">
        <v>1274</v>
      </c>
      <c r="D616" s="30">
        <v>1</v>
      </c>
      <c r="E616" s="31" t="s">
        <v>799</v>
      </c>
      <c r="F616" s="30">
        <v>30000</v>
      </c>
      <c r="G616" s="30">
        <v>30000</v>
      </c>
      <c r="H616" s="30">
        <v>30000</v>
      </c>
      <c r="I616" s="30"/>
      <c r="J616" s="30"/>
      <c r="K616" s="30"/>
      <c r="L616" s="30"/>
      <c r="M616" s="30"/>
      <c r="N616" s="30"/>
      <c r="O616" s="30"/>
    </row>
    <row r="617" ht="13.5" spans="1:15">
      <c r="A617" s="30" t="s">
        <v>1244</v>
      </c>
      <c r="B617" s="30" t="s">
        <v>1275</v>
      </c>
      <c r="C617" s="30" t="s">
        <v>1275</v>
      </c>
      <c r="D617" s="30">
        <v>1</v>
      </c>
      <c r="E617" s="31" t="s">
        <v>790</v>
      </c>
      <c r="F617" s="30">
        <f t="shared" ref="F617:F620" si="37">G617+K617+O617</f>
        <v>20000</v>
      </c>
      <c r="G617" s="30">
        <f t="shared" ref="G617:G620" si="38">H617+I617</f>
        <v>20000</v>
      </c>
      <c r="H617" s="30">
        <v>20000</v>
      </c>
      <c r="I617" s="30"/>
      <c r="J617" s="30"/>
      <c r="K617" s="30"/>
      <c r="L617" s="30"/>
      <c r="M617" s="30"/>
      <c r="N617" s="30"/>
      <c r="O617" s="30"/>
    </row>
    <row r="618" ht="13.5" spans="1:15">
      <c r="A618" s="30" t="s">
        <v>1244</v>
      </c>
      <c r="B618" s="30" t="s">
        <v>1018</v>
      </c>
      <c r="C618" s="30" t="s">
        <v>1018</v>
      </c>
      <c r="D618" s="30">
        <v>15</v>
      </c>
      <c r="E618" s="31" t="s">
        <v>790</v>
      </c>
      <c r="F618" s="30">
        <f t="shared" si="37"/>
        <v>15000</v>
      </c>
      <c r="G618" s="30">
        <f t="shared" si="38"/>
        <v>15000</v>
      </c>
      <c r="H618" s="30">
        <v>15000</v>
      </c>
      <c r="I618" s="30"/>
      <c r="J618" s="30"/>
      <c r="K618" s="30"/>
      <c r="L618" s="30"/>
      <c r="M618" s="30"/>
      <c r="N618" s="30"/>
      <c r="O618" s="30"/>
    </row>
    <row r="619" ht="13.5" spans="1:15">
      <c r="A619" s="30" t="s">
        <v>1244</v>
      </c>
      <c r="B619" s="30" t="s">
        <v>1048</v>
      </c>
      <c r="C619" s="31" t="s">
        <v>1276</v>
      </c>
      <c r="D619" s="30">
        <v>1</v>
      </c>
      <c r="E619" s="31" t="s">
        <v>1269</v>
      </c>
      <c r="F619" s="30">
        <f t="shared" si="37"/>
        <v>60000</v>
      </c>
      <c r="G619" s="30">
        <f t="shared" si="38"/>
        <v>60000</v>
      </c>
      <c r="H619" s="30">
        <v>60000</v>
      </c>
      <c r="I619" s="30"/>
      <c r="J619" s="30"/>
      <c r="K619" s="30"/>
      <c r="L619" s="30"/>
      <c r="M619" s="30"/>
      <c r="N619" s="30"/>
      <c r="O619" s="30"/>
    </row>
    <row r="620" ht="13.5" spans="1:15">
      <c r="A620" s="30" t="s">
        <v>1244</v>
      </c>
      <c r="B620" s="31" t="s">
        <v>1228</v>
      </c>
      <c r="C620" s="31" t="s">
        <v>1228</v>
      </c>
      <c r="D620" s="30">
        <v>1</v>
      </c>
      <c r="E620" s="31" t="s">
        <v>1269</v>
      </c>
      <c r="F620" s="30">
        <f t="shared" si="37"/>
        <v>50000</v>
      </c>
      <c r="G620" s="30">
        <f t="shared" si="38"/>
        <v>50000</v>
      </c>
      <c r="H620" s="30">
        <v>50000</v>
      </c>
      <c r="I620" s="30"/>
      <c r="J620" s="30"/>
      <c r="K620" s="30"/>
      <c r="L620" s="30"/>
      <c r="M620" s="30"/>
      <c r="N620" s="30"/>
      <c r="O620" s="30"/>
    </row>
    <row r="621" ht="13.5" spans="1:15">
      <c r="A621" s="30" t="s">
        <v>1244</v>
      </c>
      <c r="B621" s="31" t="s">
        <v>1277</v>
      </c>
      <c r="C621" s="31" t="s">
        <v>1277</v>
      </c>
      <c r="D621" s="30">
        <v>1</v>
      </c>
      <c r="E621" s="31" t="s">
        <v>799</v>
      </c>
      <c r="F621" s="30">
        <v>100000</v>
      </c>
      <c r="G621" s="30">
        <v>100000</v>
      </c>
      <c r="H621" s="30">
        <v>100000</v>
      </c>
      <c r="I621" s="30"/>
      <c r="J621" s="30"/>
      <c r="K621" s="30"/>
      <c r="L621" s="30"/>
      <c r="M621" s="30"/>
      <c r="N621" s="30"/>
      <c r="O621" s="30"/>
    </row>
    <row r="622" ht="13.5" spans="1:15">
      <c r="A622" s="30" t="s">
        <v>1244</v>
      </c>
      <c r="B622" s="30" t="s">
        <v>1278</v>
      </c>
      <c r="C622" s="30" t="s">
        <v>1279</v>
      </c>
      <c r="D622" s="30">
        <v>1</v>
      </c>
      <c r="E622" s="31" t="s">
        <v>799</v>
      </c>
      <c r="F622" s="30">
        <v>5000</v>
      </c>
      <c r="G622" s="30">
        <v>5000</v>
      </c>
      <c r="H622" s="30">
        <v>5000</v>
      </c>
      <c r="I622" s="30"/>
      <c r="J622" s="30"/>
      <c r="K622" s="30"/>
      <c r="L622" s="30"/>
      <c r="M622" s="30"/>
      <c r="N622" s="30"/>
      <c r="O622" s="30"/>
    </row>
    <row r="623" ht="13.5" spans="1:15">
      <c r="A623" s="30" t="s">
        <v>1280</v>
      </c>
      <c r="B623" s="30" t="s">
        <v>887</v>
      </c>
      <c r="C623" s="30" t="s">
        <v>887</v>
      </c>
      <c r="D623" s="30">
        <v>50</v>
      </c>
      <c r="E623" s="31" t="s">
        <v>794</v>
      </c>
      <c r="F623" s="33">
        <f t="shared" ref="F623:F671" si="39">G623+J623+K623+L623+M623+N623+O623</f>
        <v>10000</v>
      </c>
      <c r="G623" s="33">
        <f t="shared" ref="G623:G671" si="40">H623+I623</f>
        <v>10000</v>
      </c>
      <c r="H623" s="30">
        <v>10000</v>
      </c>
      <c r="I623" s="30"/>
      <c r="J623" s="30"/>
      <c r="K623" s="30"/>
      <c r="L623" s="30"/>
      <c r="M623" s="30"/>
      <c r="N623" s="30"/>
      <c r="O623" s="30"/>
    </row>
    <row r="624" ht="13.5" spans="1:15">
      <c r="A624" s="30" t="s">
        <v>1280</v>
      </c>
      <c r="B624" s="30" t="s">
        <v>1245</v>
      </c>
      <c r="C624" s="30" t="s">
        <v>1245</v>
      </c>
      <c r="D624" s="30">
        <v>20</v>
      </c>
      <c r="E624" s="31" t="s">
        <v>794</v>
      </c>
      <c r="F624" s="33">
        <f t="shared" si="39"/>
        <v>6000</v>
      </c>
      <c r="G624" s="33">
        <f t="shared" si="40"/>
        <v>6000</v>
      </c>
      <c r="H624" s="30">
        <v>6000</v>
      </c>
      <c r="I624" s="30"/>
      <c r="J624" s="30"/>
      <c r="K624" s="30"/>
      <c r="L624" s="30"/>
      <c r="M624" s="30"/>
      <c r="N624" s="30"/>
      <c r="O624" s="30"/>
    </row>
    <row r="625" ht="13.5" spans="1:15">
      <c r="A625" s="30" t="s">
        <v>1280</v>
      </c>
      <c r="B625" s="30" t="s">
        <v>1010</v>
      </c>
      <c r="C625" s="30" t="s">
        <v>1010</v>
      </c>
      <c r="D625" s="30">
        <v>1</v>
      </c>
      <c r="E625" s="31" t="s">
        <v>784</v>
      </c>
      <c r="F625" s="33">
        <f t="shared" si="39"/>
        <v>5000</v>
      </c>
      <c r="G625" s="33">
        <f t="shared" si="40"/>
        <v>5000</v>
      </c>
      <c r="H625" s="30">
        <v>5000</v>
      </c>
      <c r="I625" s="30"/>
      <c r="J625" s="30"/>
      <c r="K625" s="30"/>
      <c r="L625" s="30"/>
      <c r="M625" s="30"/>
      <c r="N625" s="30"/>
      <c r="O625" s="30"/>
    </row>
    <row r="626" ht="13.5" spans="1:15">
      <c r="A626" s="30" t="s">
        <v>1280</v>
      </c>
      <c r="B626" s="30" t="s">
        <v>1080</v>
      </c>
      <c r="C626" s="30" t="s">
        <v>1080</v>
      </c>
      <c r="D626" s="30">
        <v>50</v>
      </c>
      <c r="E626" s="31" t="s">
        <v>827</v>
      </c>
      <c r="F626" s="33">
        <f t="shared" si="39"/>
        <v>5000</v>
      </c>
      <c r="G626" s="33">
        <f t="shared" si="40"/>
        <v>5000</v>
      </c>
      <c r="H626" s="30">
        <v>5000</v>
      </c>
      <c r="I626" s="30"/>
      <c r="J626" s="30"/>
      <c r="K626" s="30"/>
      <c r="L626" s="30"/>
      <c r="M626" s="30"/>
      <c r="N626" s="30"/>
      <c r="O626" s="30"/>
    </row>
    <row r="627" ht="13.5" spans="1:15">
      <c r="A627" s="30" t="s">
        <v>1280</v>
      </c>
      <c r="B627" s="30" t="s">
        <v>1169</v>
      </c>
      <c r="C627" s="30" t="s">
        <v>1169</v>
      </c>
      <c r="D627" s="30">
        <v>50</v>
      </c>
      <c r="E627" s="31" t="s">
        <v>824</v>
      </c>
      <c r="F627" s="33">
        <f t="shared" si="39"/>
        <v>1000</v>
      </c>
      <c r="G627" s="33">
        <f t="shared" si="40"/>
        <v>1000</v>
      </c>
      <c r="H627" s="30">
        <v>1000</v>
      </c>
      <c r="I627" s="30"/>
      <c r="J627" s="30"/>
      <c r="K627" s="30"/>
      <c r="L627" s="30"/>
      <c r="M627" s="30"/>
      <c r="N627" s="30"/>
      <c r="O627" s="30"/>
    </row>
    <row r="628" ht="13.5" spans="1:15">
      <c r="A628" s="30" t="s">
        <v>1280</v>
      </c>
      <c r="B628" s="30" t="s">
        <v>1281</v>
      </c>
      <c r="C628" s="30" t="s">
        <v>1281</v>
      </c>
      <c r="D628" s="30">
        <v>1</v>
      </c>
      <c r="E628" s="31" t="s">
        <v>835</v>
      </c>
      <c r="F628" s="33">
        <f t="shared" si="39"/>
        <v>3000</v>
      </c>
      <c r="G628" s="33">
        <f t="shared" si="40"/>
        <v>3000</v>
      </c>
      <c r="H628" s="30">
        <v>3000</v>
      </c>
      <c r="I628" s="30"/>
      <c r="J628" s="30"/>
      <c r="K628" s="30"/>
      <c r="L628" s="30"/>
      <c r="M628" s="30"/>
      <c r="N628" s="30"/>
      <c r="O628" s="30"/>
    </row>
    <row r="629" ht="13.5" spans="1:15">
      <c r="A629" s="30" t="s">
        <v>1280</v>
      </c>
      <c r="B629" s="30" t="s">
        <v>811</v>
      </c>
      <c r="C629" s="30" t="s">
        <v>811</v>
      </c>
      <c r="D629" s="30">
        <v>10</v>
      </c>
      <c r="E629" s="31" t="s">
        <v>1282</v>
      </c>
      <c r="F629" s="33">
        <f t="shared" si="39"/>
        <v>10000</v>
      </c>
      <c r="G629" s="33">
        <f t="shared" si="40"/>
        <v>10000</v>
      </c>
      <c r="H629" s="30">
        <v>10000</v>
      </c>
      <c r="I629" s="30"/>
      <c r="J629" s="30"/>
      <c r="K629" s="30"/>
      <c r="L629" s="30"/>
      <c r="M629" s="30"/>
      <c r="N629" s="30"/>
      <c r="O629" s="30"/>
    </row>
    <row r="630" ht="13.5" spans="1:15">
      <c r="A630" s="30" t="s">
        <v>1280</v>
      </c>
      <c r="B630" s="30" t="s">
        <v>1283</v>
      </c>
      <c r="C630" s="30" t="s">
        <v>1283</v>
      </c>
      <c r="D630" s="30">
        <v>1</v>
      </c>
      <c r="E630" s="31" t="s">
        <v>784</v>
      </c>
      <c r="F630" s="33">
        <f t="shared" si="39"/>
        <v>5000</v>
      </c>
      <c r="G630" s="33">
        <f t="shared" si="40"/>
        <v>5000</v>
      </c>
      <c r="H630" s="30">
        <v>5000</v>
      </c>
      <c r="I630" s="30"/>
      <c r="J630" s="30"/>
      <c r="K630" s="30"/>
      <c r="L630" s="30"/>
      <c r="M630" s="30"/>
      <c r="N630" s="30"/>
      <c r="O630" s="30"/>
    </row>
    <row r="631" ht="13.5" spans="1:15">
      <c r="A631" s="30" t="s">
        <v>1280</v>
      </c>
      <c r="B631" s="30" t="s">
        <v>1284</v>
      </c>
      <c r="C631" s="30" t="s">
        <v>1284</v>
      </c>
      <c r="D631" s="30"/>
      <c r="E631" s="31"/>
      <c r="F631" s="33">
        <f t="shared" si="39"/>
        <v>20000</v>
      </c>
      <c r="G631" s="33">
        <f t="shared" si="40"/>
        <v>20000</v>
      </c>
      <c r="H631" s="30">
        <v>20000</v>
      </c>
      <c r="I631" s="30"/>
      <c r="J631" s="30"/>
      <c r="K631" s="30"/>
      <c r="L631" s="30"/>
      <c r="M631" s="30"/>
      <c r="N631" s="30"/>
      <c r="O631" s="30"/>
    </row>
    <row r="632" ht="13.5" spans="1:15">
      <c r="A632" s="30" t="s">
        <v>1280</v>
      </c>
      <c r="B632" s="30" t="s">
        <v>797</v>
      </c>
      <c r="C632" s="30" t="s">
        <v>797</v>
      </c>
      <c r="D632" s="30"/>
      <c r="E632" s="31"/>
      <c r="F632" s="33">
        <f t="shared" si="39"/>
        <v>20000</v>
      </c>
      <c r="G632" s="33">
        <f t="shared" si="40"/>
        <v>20000</v>
      </c>
      <c r="H632" s="30">
        <v>20000</v>
      </c>
      <c r="I632" s="30"/>
      <c r="J632" s="30"/>
      <c r="K632" s="30"/>
      <c r="L632" s="30"/>
      <c r="M632" s="30"/>
      <c r="N632" s="30"/>
      <c r="O632" s="30"/>
    </row>
    <row r="633" ht="13.5" spans="1:15">
      <c r="A633" s="30" t="s">
        <v>1280</v>
      </c>
      <c r="B633" s="30" t="s">
        <v>1285</v>
      </c>
      <c r="C633" s="30" t="s">
        <v>1285</v>
      </c>
      <c r="D633" s="30"/>
      <c r="E633" s="31"/>
      <c r="F633" s="33">
        <f t="shared" si="39"/>
        <v>50000</v>
      </c>
      <c r="G633" s="33">
        <f t="shared" si="40"/>
        <v>50000</v>
      </c>
      <c r="H633" s="30">
        <v>50000</v>
      </c>
      <c r="I633" s="30"/>
      <c r="J633" s="30"/>
      <c r="K633" s="30"/>
      <c r="L633" s="30"/>
      <c r="M633" s="30"/>
      <c r="N633" s="30"/>
      <c r="O633" s="30"/>
    </row>
    <row r="634" ht="13.5" spans="1:15">
      <c r="A634" s="30" t="s">
        <v>1280</v>
      </c>
      <c r="B634" s="30" t="s">
        <v>1286</v>
      </c>
      <c r="C634" s="30" t="s">
        <v>1286</v>
      </c>
      <c r="D634" s="30"/>
      <c r="E634" s="31"/>
      <c r="F634" s="33">
        <f t="shared" si="39"/>
        <v>12000</v>
      </c>
      <c r="G634" s="33">
        <f t="shared" si="40"/>
        <v>12000</v>
      </c>
      <c r="H634" s="30">
        <v>12000</v>
      </c>
      <c r="I634" s="30"/>
      <c r="J634" s="30"/>
      <c r="K634" s="30"/>
      <c r="L634" s="30"/>
      <c r="M634" s="30"/>
      <c r="N634" s="30"/>
      <c r="O634" s="30"/>
    </row>
    <row r="635" ht="13.5" spans="1:15">
      <c r="A635" s="30" t="s">
        <v>1287</v>
      </c>
      <c r="B635" s="31" t="s">
        <v>783</v>
      </c>
      <c r="C635" s="31" t="s">
        <v>783</v>
      </c>
      <c r="D635" s="30">
        <v>4</v>
      </c>
      <c r="E635" s="31" t="s">
        <v>784</v>
      </c>
      <c r="F635" s="33">
        <f t="shared" si="39"/>
        <v>14000</v>
      </c>
      <c r="G635" s="33">
        <f t="shared" si="40"/>
        <v>14000</v>
      </c>
      <c r="H635" s="30">
        <v>14000</v>
      </c>
      <c r="I635" s="30"/>
      <c r="J635" s="30"/>
      <c r="K635" s="30"/>
      <c r="L635" s="30"/>
      <c r="M635" s="30"/>
      <c r="N635" s="30"/>
      <c r="O635" s="30"/>
    </row>
    <row r="636" ht="13.5" spans="1:15">
      <c r="A636" s="30" t="s">
        <v>1287</v>
      </c>
      <c r="B636" s="31" t="s">
        <v>785</v>
      </c>
      <c r="C636" s="31" t="s">
        <v>785</v>
      </c>
      <c r="D636" s="30">
        <v>2</v>
      </c>
      <c r="E636" s="31" t="s">
        <v>784</v>
      </c>
      <c r="F636" s="33">
        <f t="shared" si="39"/>
        <v>9000</v>
      </c>
      <c r="G636" s="33">
        <f t="shared" si="40"/>
        <v>9000</v>
      </c>
      <c r="H636" s="30">
        <v>9000</v>
      </c>
      <c r="I636" s="30"/>
      <c r="J636" s="30"/>
      <c r="K636" s="30"/>
      <c r="L636" s="30"/>
      <c r="M636" s="30"/>
      <c r="N636" s="30"/>
      <c r="O636" s="30"/>
    </row>
    <row r="637" ht="13.5" spans="1:15">
      <c r="A637" s="30" t="s">
        <v>1287</v>
      </c>
      <c r="B637" s="31" t="s">
        <v>970</v>
      </c>
      <c r="C637" s="31" t="s">
        <v>970</v>
      </c>
      <c r="D637" s="30">
        <v>10</v>
      </c>
      <c r="E637" s="31" t="s">
        <v>784</v>
      </c>
      <c r="F637" s="33">
        <f t="shared" si="39"/>
        <v>2000</v>
      </c>
      <c r="G637" s="33">
        <f t="shared" si="40"/>
        <v>2000</v>
      </c>
      <c r="H637" s="30">
        <v>2000</v>
      </c>
      <c r="I637" s="30"/>
      <c r="J637" s="30"/>
      <c r="K637" s="30"/>
      <c r="L637" s="30"/>
      <c r="M637" s="30"/>
      <c r="N637" s="30"/>
      <c r="O637" s="30"/>
    </row>
    <row r="638" ht="13.5" spans="1:15">
      <c r="A638" s="30" t="s">
        <v>1287</v>
      </c>
      <c r="B638" s="31" t="s">
        <v>820</v>
      </c>
      <c r="C638" s="31" t="s">
        <v>820</v>
      </c>
      <c r="D638" s="30">
        <v>4</v>
      </c>
      <c r="E638" s="31" t="s">
        <v>784</v>
      </c>
      <c r="F638" s="33">
        <f t="shared" si="39"/>
        <v>6000</v>
      </c>
      <c r="G638" s="33">
        <f t="shared" si="40"/>
        <v>6000</v>
      </c>
      <c r="H638" s="30">
        <v>6000</v>
      </c>
      <c r="I638" s="30"/>
      <c r="J638" s="30"/>
      <c r="K638" s="30"/>
      <c r="L638" s="30"/>
      <c r="M638" s="30"/>
      <c r="N638" s="30"/>
      <c r="O638" s="30"/>
    </row>
    <row r="639" ht="13.5" spans="1:15">
      <c r="A639" s="30" t="s">
        <v>1287</v>
      </c>
      <c r="B639" s="31" t="s">
        <v>1288</v>
      </c>
      <c r="C639" s="31" t="s">
        <v>1288</v>
      </c>
      <c r="D639" s="30">
        <v>1</v>
      </c>
      <c r="E639" s="31" t="s">
        <v>784</v>
      </c>
      <c r="F639" s="33">
        <f t="shared" si="39"/>
        <v>1000</v>
      </c>
      <c r="G639" s="33">
        <f t="shared" si="40"/>
        <v>1000</v>
      </c>
      <c r="H639" s="30">
        <v>1000</v>
      </c>
      <c r="I639" s="30"/>
      <c r="J639" s="30"/>
      <c r="K639" s="30"/>
      <c r="L639" s="30"/>
      <c r="M639" s="30"/>
      <c r="N639" s="30"/>
      <c r="O639" s="30"/>
    </row>
    <row r="640" ht="13.5" spans="1:15">
      <c r="A640" s="30" t="s">
        <v>1287</v>
      </c>
      <c r="B640" s="31" t="s">
        <v>994</v>
      </c>
      <c r="C640" s="31" t="s">
        <v>994</v>
      </c>
      <c r="D640" s="30">
        <v>4</v>
      </c>
      <c r="E640" s="31" t="s">
        <v>784</v>
      </c>
      <c r="F640" s="33">
        <f t="shared" si="39"/>
        <v>14000</v>
      </c>
      <c r="G640" s="33">
        <f t="shared" si="40"/>
        <v>14000</v>
      </c>
      <c r="H640" s="30">
        <v>14000</v>
      </c>
      <c r="I640" s="30"/>
      <c r="J640" s="30"/>
      <c r="K640" s="30"/>
      <c r="L640" s="30"/>
      <c r="M640" s="30"/>
      <c r="N640" s="30"/>
      <c r="O640" s="30"/>
    </row>
    <row r="641" ht="13.5" spans="1:15">
      <c r="A641" s="30" t="s">
        <v>1287</v>
      </c>
      <c r="B641" s="31" t="s">
        <v>990</v>
      </c>
      <c r="C641" s="31" t="s">
        <v>990</v>
      </c>
      <c r="D641" s="30">
        <v>1000</v>
      </c>
      <c r="E641" s="31" t="s">
        <v>1142</v>
      </c>
      <c r="F641" s="33">
        <f t="shared" si="39"/>
        <v>25000</v>
      </c>
      <c r="G641" s="33">
        <f t="shared" si="40"/>
        <v>25000</v>
      </c>
      <c r="H641" s="30">
        <v>25000</v>
      </c>
      <c r="I641" s="30"/>
      <c r="J641" s="30"/>
      <c r="K641" s="30"/>
      <c r="L641" s="30"/>
      <c r="M641" s="30"/>
      <c r="N641" s="30"/>
      <c r="O641" s="30"/>
    </row>
    <row r="642" ht="13.5" spans="1:15">
      <c r="A642" s="30" t="s">
        <v>1287</v>
      </c>
      <c r="B642" s="31" t="s">
        <v>981</v>
      </c>
      <c r="C642" s="31" t="s">
        <v>981</v>
      </c>
      <c r="D642" s="30">
        <v>40</v>
      </c>
      <c r="E642" s="31" t="s">
        <v>794</v>
      </c>
      <c r="F642" s="33">
        <f t="shared" si="39"/>
        <v>9600</v>
      </c>
      <c r="G642" s="33">
        <f t="shared" si="40"/>
        <v>9600</v>
      </c>
      <c r="H642" s="30">
        <v>9600</v>
      </c>
      <c r="I642" s="30"/>
      <c r="J642" s="30"/>
      <c r="K642" s="30"/>
      <c r="L642" s="30"/>
      <c r="M642" s="30"/>
      <c r="N642" s="30"/>
      <c r="O642" s="30"/>
    </row>
    <row r="643" ht="13.5" spans="1:15">
      <c r="A643" s="30" t="s">
        <v>1287</v>
      </c>
      <c r="B643" s="31" t="s">
        <v>1289</v>
      </c>
      <c r="C643" s="31" t="s">
        <v>1289</v>
      </c>
      <c r="D643" s="30">
        <v>30</v>
      </c>
      <c r="E643" s="31" t="s">
        <v>790</v>
      </c>
      <c r="F643" s="33">
        <f t="shared" si="39"/>
        <v>4500</v>
      </c>
      <c r="G643" s="33">
        <f t="shared" si="40"/>
        <v>4500</v>
      </c>
      <c r="H643" s="30">
        <v>4500</v>
      </c>
      <c r="I643" s="30"/>
      <c r="J643" s="30"/>
      <c r="K643" s="30"/>
      <c r="L643" s="30"/>
      <c r="M643" s="30"/>
      <c r="N643" s="30"/>
      <c r="O643" s="30"/>
    </row>
    <row r="644" ht="13.5" spans="1:15">
      <c r="A644" s="30" t="s">
        <v>1287</v>
      </c>
      <c r="B644" s="31" t="s">
        <v>1055</v>
      </c>
      <c r="C644" s="31" t="s">
        <v>1055</v>
      </c>
      <c r="D644" s="30">
        <v>2</v>
      </c>
      <c r="E644" s="31" t="s">
        <v>784</v>
      </c>
      <c r="F644" s="33">
        <f t="shared" si="39"/>
        <v>40000</v>
      </c>
      <c r="G644" s="33">
        <f t="shared" si="40"/>
        <v>40000</v>
      </c>
      <c r="H644" s="30">
        <v>40000</v>
      </c>
      <c r="I644" s="30"/>
      <c r="J644" s="30"/>
      <c r="K644" s="30"/>
      <c r="L644" s="30"/>
      <c r="M644" s="30"/>
      <c r="N644" s="30"/>
      <c r="O644" s="30"/>
    </row>
    <row r="645" ht="13.5" spans="1:15">
      <c r="A645" s="30" t="s">
        <v>1287</v>
      </c>
      <c r="B645" s="31" t="s">
        <v>1228</v>
      </c>
      <c r="C645" s="31" t="s">
        <v>1228</v>
      </c>
      <c r="D645" s="30"/>
      <c r="E645" s="31"/>
      <c r="F645" s="33">
        <f t="shared" si="39"/>
        <v>50000</v>
      </c>
      <c r="G645" s="33">
        <f t="shared" si="40"/>
        <v>50000</v>
      </c>
      <c r="H645" s="30">
        <v>50000</v>
      </c>
      <c r="I645" s="30"/>
      <c r="J645" s="30"/>
      <c r="K645" s="30"/>
      <c r="L645" s="30"/>
      <c r="M645" s="30"/>
      <c r="N645" s="30"/>
      <c r="O645" s="30"/>
    </row>
    <row r="646" ht="13.5" spans="1:15">
      <c r="A646" s="30" t="s">
        <v>1290</v>
      </c>
      <c r="B646" s="30" t="s">
        <v>887</v>
      </c>
      <c r="C646" s="30" t="s">
        <v>887</v>
      </c>
      <c r="D646" s="30">
        <v>40</v>
      </c>
      <c r="E646" s="31" t="s">
        <v>794</v>
      </c>
      <c r="F646" s="33">
        <f t="shared" si="39"/>
        <v>8000</v>
      </c>
      <c r="G646" s="33">
        <f t="shared" si="40"/>
        <v>8000</v>
      </c>
      <c r="H646" s="30">
        <v>8000</v>
      </c>
      <c r="I646" s="30"/>
      <c r="J646" s="30"/>
      <c r="K646" s="30"/>
      <c r="L646" s="30"/>
      <c r="M646" s="30"/>
      <c r="N646" s="30"/>
      <c r="O646" s="30"/>
    </row>
    <row r="647" ht="13.5" spans="1:15">
      <c r="A647" s="30" t="s">
        <v>1290</v>
      </c>
      <c r="B647" s="30" t="s">
        <v>1245</v>
      </c>
      <c r="C647" s="30" t="s">
        <v>1245</v>
      </c>
      <c r="D647" s="30">
        <v>10</v>
      </c>
      <c r="E647" s="31" t="s">
        <v>794</v>
      </c>
      <c r="F647" s="33">
        <f t="shared" si="39"/>
        <v>3000</v>
      </c>
      <c r="G647" s="33">
        <f t="shared" si="40"/>
        <v>3000</v>
      </c>
      <c r="H647" s="30">
        <v>3000</v>
      </c>
      <c r="I647" s="30"/>
      <c r="J647" s="30"/>
      <c r="K647" s="30"/>
      <c r="L647" s="30"/>
      <c r="M647" s="30"/>
      <c r="N647" s="30"/>
      <c r="O647" s="30"/>
    </row>
    <row r="648" ht="13.5" spans="1:15">
      <c r="A648" s="30" t="s">
        <v>1290</v>
      </c>
      <c r="B648" s="30" t="s">
        <v>1166</v>
      </c>
      <c r="C648" s="30" t="s">
        <v>1166</v>
      </c>
      <c r="D648" s="30">
        <v>10</v>
      </c>
      <c r="E648" s="31" t="s">
        <v>784</v>
      </c>
      <c r="F648" s="33">
        <f t="shared" si="39"/>
        <v>40000</v>
      </c>
      <c r="G648" s="33">
        <f t="shared" si="40"/>
        <v>40000</v>
      </c>
      <c r="H648" s="30">
        <v>40000</v>
      </c>
      <c r="I648" s="30"/>
      <c r="J648" s="30"/>
      <c r="K648" s="30"/>
      <c r="L648" s="30"/>
      <c r="M648" s="30"/>
      <c r="N648" s="30"/>
      <c r="O648" s="30"/>
    </row>
    <row r="649" ht="13.5" spans="1:15">
      <c r="A649" s="30" t="s">
        <v>1290</v>
      </c>
      <c r="B649" s="30" t="s">
        <v>977</v>
      </c>
      <c r="C649" s="30" t="s">
        <v>977</v>
      </c>
      <c r="D649" s="30">
        <v>10</v>
      </c>
      <c r="E649" s="31" t="s">
        <v>784</v>
      </c>
      <c r="F649" s="33">
        <f t="shared" si="39"/>
        <v>12000</v>
      </c>
      <c r="G649" s="33">
        <f t="shared" si="40"/>
        <v>12000</v>
      </c>
      <c r="H649" s="30">
        <v>12000</v>
      </c>
      <c r="I649" s="30"/>
      <c r="J649" s="30"/>
      <c r="K649" s="30"/>
      <c r="L649" s="30"/>
      <c r="M649" s="30"/>
      <c r="N649" s="30"/>
      <c r="O649" s="30"/>
    </row>
    <row r="650" ht="13.5" spans="1:15">
      <c r="A650" s="30" t="s">
        <v>1290</v>
      </c>
      <c r="B650" s="30" t="s">
        <v>838</v>
      </c>
      <c r="C650" s="30" t="s">
        <v>838</v>
      </c>
      <c r="D650" s="30">
        <v>2</v>
      </c>
      <c r="E650" s="31" t="s">
        <v>784</v>
      </c>
      <c r="F650" s="33">
        <f t="shared" si="39"/>
        <v>8000</v>
      </c>
      <c r="G650" s="33">
        <f t="shared" si="40"/>
        <v>8000</v>
      </c>
      <c r="H650" s="30">
        <v>8000</v>
      </c>
      <c r="I650" s="30"/>
      <c r="J650" s="30"/>
      <c r="K650" s="30"/>
      <c r="L650" s="30"/>
      <c r="M650" s="30"/>
      <c r="N650" s="30"/>
      <c r="O650" s="30"/>
    </row>
    <row r="651" ht="13.5" spans="1:15">
      <c r="A651" s="30" t="s">
        <v>1290</v>
      </c>
      <c r="B651" s="30" t="s">
        <v>1010</v>
      </c>
      <c r="C651" s="30" t="s">
        <v>1010</v>
      </c>
      <c r="D651" s="30">
        <v>2</v>
      </c>
      <c r="E651" s="31" t="s">
        <v>784</v>
      </c>
      <c r="F651" s="33">
        <f t="shared" si="39"/>
        <v>10000</v>
      </c>
      <c r="G651" s="33">
        <f t="shared" si="40"/>
        <v>10000</v>
      </c>
      <c r="H651" s="30">
        <v>10000</v>
      </c>
      <c r="I651" s="30"/>
      <c r="J651" s="30"/>
      <c r="K651" s="30"/>
      <c r="L651" s="30"/>
      <c r="M651" s="30"/>
      <c r="N651" s="30"/>
      <c r="O651" s="30"/>
    </row>
    <row r="652" ht="13.5" spans="1:15">
      <c r="A652" s="30" t="s">
        <v>1290</v>
      </c>
      <c r="B652" s="30" t="s">
        <v>1080</v>
      </c>
      <c r="C652" s="30" t="s">
        <v>1080</v>
      </c>
      <c r="D652" s="30">
        <v>10</v>
      </c>
      <c r="E652" s="31" t="s">
        <v>1081</v>
      </c>
      <c r="F652" s="33">
        <f t="shared" si="39"/>
        <v>1800</v>
      </c>
      <c r="G652" s="33">
        <f t="shared" si="40"/>
        <v>1800</v>
      </c>
      <c r="H652" s="30">
        <v>1800</v>
      </c>
      <c r="I652" s="30"/>
      <c r="J652" s="30"/>
      <c r="K652" s="30"/>
      <c r="L652" s="30"/>
      <c r="M652" s="30"/>
      <c r="N652" s="30"/>
      <c r="O652" s="30"/>
    </row>
    <row r="653" ht="13.5" spans="1:15">
      <c r="A653" s="30" t="s">
        <v>1290</v>
      </c>
      <c r="B653" s="30" t="s">
        <v>1169</v>
      </c>
      <c r="C653" s="30" t="s">
        <v>1169</v>
      </c>
      <c r="D653" s="30">
        <v>40</v>
      </c>
      <c r="E653" s="31" t="s">
        <v>824</v>
      </c>
      <c r="F653" s="33">
        <f t="shared" si="39"/>
        <v>2000</v>
      </c>
      <c r="G653" s="33">
        <f t="shared" si="40"/>
        <v>2000</v>
      </c>
      <c r="H653" s="30">
        <v>2000</v>
      </c>
      <c r="I653" s="30"/>
      <c r="J653" s="30"/>
      <c r="K653" s="30"/>
      <c r="L653" s="30"/>
      <c r="M653" s="30"/>
      <c r="N653" s="30"/>
      <c r="O653" s="30"/>
    </row>
    <row r="654" ht="13.5" spans="1:15">
      <c r="A654" s="30" t="s">
        <v>1290</v>
      </c>
      <c r="B654" s="30" t="s">
        <v>878</v>
      </c>
      <c r="C654" s="30" t="s">
        <v>878</v>
      </c>
      <c r="D654" s="30">
        <v>2</v>
      </c>
      <c r="E654" s="31" t="s">
        <v>790</v>
      </c>
      <c r="F654" s="33">
        <f t="shared" si="39"/>
        <v>35000</v>
      </c>
      <c r="G654" s="33">
        <f t="shared" si="40"/>
        <v>35000</v>
      </c>
      <c r="H654" s="30">
        <v>35000</v>
      </c>
      <c r="I654" s="30"/>
      <c r="J654" s="30"/>
      <c r="K654" s="30"/>
      <c r="L654" s="30"/>
      <c r="M654" s="30"/>
      <c r="N654" s="30"/>
      <c r="O654" s="30"/>
    </row>
    <row r="655" ht="13.5" spans="1:15">
      <c r="A655" s="30" t="s">
        <v>1290</v>
      </c>
      <c r="B655" s="30" t="s">
        <v>885</v>
      </c>
      <c r="C655" s="30" t="s">
        <v>885</v>
      </c>
      <c r="D655" s="30">
        <v>10</v>
      </c>
      <c r="E655" s="31" t="s">
        <v>790</v>
      </c>
      <c r="F655" s="33">
        <f t="shared" si="39"/>
        <v>5000</v>
      </c>
      <c r="G655" s="33">
        <f t="shared" si="40"/>
        <v>5000</v>
      </c>
      <c r="H655" s="30">
        <v>5000</v>
      </c>
      <c r="I655" s="30"/>
      <c r="J655" s="30"/>
      <c r="K655" s="30"/>
      <c r="L655" s="30"/>
      <c r="M655" s="30"/>
      <c r="N655" s="30"/>
      <c r="O655" s="30"/>
    </row>
    <row r="656" ht="13.5" spans="1:15">
      <c r="A656" s="30" t="s">
        <v>1290</v>
      </c>
      <c r="B656" s="30" t="s">
        <v>1097</v>
      </c>
      <c r="C656" s="30" t="s">
        <v>1097</v>
      </c>
      <c r="D656" s="30">
        <v>4</v>
      </c>
      <c r="E656" s="31" t="s">
        <v>835</v>
      </c>
      <c r="F656" s="33">
        <f t="shared" si="39"/>
        <v>2000</v>
      </c>
      <c r="G656" s="33">
        <f t="shared" si="40"/>
        <v>2000</v>
      </c>
      <c r="H656" s="30">
        <v>2000</v>
      </c>
      <c r="I656" s="30"/>
      <c r="J656" s="30"/>
      <c r="K656" s="30"/>
      <c r="L656" s="30"/>
      <c r="M656" s="30"/>
      <c r="N656" s="30"/>
      <c r="O656" s="30"/>
    </row>
    <row r="657" ht="13.5" spans="1:15">
      <c r="A657" s="30" t="s">
        <v>1290</v>
      </c>
      <c r="B657" s="30" t="s">
        <v>971</v>
      </c>
      <c r="C657" s="30" t="s">
        <v>971</v>
      </c>
      <c r="D657" s="30">
        <v>10</v>
      </c>
      <c r="E657" s="31" t="s">
        <v>827</v>
      </c>
      <c r="F657" s="33">
        <f t="shared" si="39"/>
        <v>5000</v>
      </c>
      <c r="G657" s="33">
        <f t="shared" si="40"/>
        <v>5000</v>
      </c>
      <c r="H657" s="30">
        <v>5000</v>
      </c>
      <c r="I657" s="30"/>
      <c r="J657" s="30"/>
      <c r="K657" s="30"/>
      <c r="L657" s="30"/>
      <c r="M657" s="30"/>
      <c r="N657" s="30"/>
      <c r="O657" s="30"/>
    </row>
    <row r="658" ht="13.5" spans="1:15">
      <c r="A658" s="30" t="s">
        <v>1291</v>
      </c>
      <c r="B658" s="30" t="s">
        <v>1292</v>
      </c>
      <c r="C658" s="30" t="s">
        <v>1292</v>
      </c>
      <c r="D658" s="30"/>
      <c r="E658" s="31"/>
      <c r="F658" s="33">
        <f t="shared" si="39"/>
        <v>5000</v>
      </c>
      <c r="G658" s="33">
        <f t="shared" si="40"/>
        <v>5000</v>
      </c>
      <c r="H658" s="30">
        <v>5000</v>
      </c>
      <c r="I658" s="30"/>
      <c r="J658" s="30"/>
      <c r="K658" s="30"/>
      <c r="L658" s="30"/>
      <c r="M658" s="30"/>
      <c r="N658" s="30"/>
      <c r="O658" s="30"/>
    </row>
    <row r="659" ht="13.5" spans="1:15">
      <c r="A659" s="30" t="s">
        <v>1291</v>
      </c>
      <c r="B659" s="30" t="s">
        <v>846</v>
      </c>
      <c r="C659" s="31" t="s">
        <v>1293</v>
      </c>
      <c r="D659" s="30" t="s">
        <v>1294</v>
      </c>
      <c r="E659" s="31">
        <v>600</v>
      </c>
      <c r="F659" s="33">
        <f t="shared" si="39"/>
        <v>42000</v>
      </c>
      <c r="G659" s="33">
        <f t="shared" si="40"/>
        <v>42000</v>
      </c>
      <c r="H659" s="30">
        <v>42000</v>
      </c>
      <c r="I659" s="30"/>
      <c r="J659" s="30"/>
      <c r="K659" s="30"/>
      <c r="L659" s="30"/>
      <c r="M659" s="30"/>
      <c r="N659" s="30"/>
      <c r="O659" s="30"/>
    </row>
    <row r="660" ht="13.5" spans="1:15">
      <c r="A660" s="30" t="s">
        <v>1291</v>
      </c>
      <c r="B660" s="30" t="s">
        <v>1258</v>
      </c>
      <c r="C660" s="31" t="s">
        <v>1295</v>
      </c>
      <c r="D660" s="30" t="s">
        <v>1296</v>
      </c>
      <c r="E660" s="31">
        <v>400</v>
      </c>
      <c r="F660" s="33">
        <f t="shared" si="39"/>
        <v>160000</v>
      </c>
      <c r="G660" s="33">
        <f t="shared" si="40"/>
        <v>160000</v>
      </c>
      <c r="H660" s="30">
        <v>160000</v>
      </c>
      <c r="I660" s="30"/>
      <c r="J660" s="30"/>
      <c r="K660" s="30"/>
      <c r="L660" s="30"/>
      <c r="M660" s="30"/>
      <c r="N660" s="30"/>
      <c r="O660" s="30"/>
    </row>
    <row r="661" ht="13.5" spans="1:15">
      <c r="A661" s="30" t="s">
        <v>1291</v>
      </c>
      <c r="B661" s="30" t="s">
        <v>1258</v>
      </c>
      <c r="C661" s="31" t="s">
        <v>1259</v>
      </c>
      <c r="D661" s="30" t="s">
        <v>1297</v>
      </c>
      <c r="E661" s="31">
        <v>2000</v>
      </c>
      <c r="F661" s="33">
        <f t="shared" si="39"/>
        <v>12000</v>
      </c>
      <c r="G661" s="33">
        <f t="shared" si="40"/>
        <v>12000</v>
      </c>
      <c r="H661" s="30">
        <v>12000</v>
      </c>
      <c r="I661" s="30"/>
      <c r="J661" s="30"/>
      <c r="K661" s="30"/>
      <c r="L661" s="30"/>
      <c r="M661" s="30"/>
      <c r="N661" s="30"/>
      <c r="O661" s="30"/>
    </row>
    <row r="662" ht="13.5" spans="1:15">
      <c r="A662" s="30" t="s">
        <v>1291</v>
      </c>
      <c r="B662" s="30" t="s">
        <v>846</v>
      </c>
      <c r="C662" s="31" t="s">
        <v>1298</v>
      </c>
      <c r="D662" s="30"/>
      <c r="E662" s="31">
        <v>30000</v>
      </c>
      <c r="F662" s="33">
        <f t="shared" si="39"/>
        <v>30000</v>
      </c>
      <c r="G662" s="33">
        <f t="shared" si="40"/>
        <v>30000</v>
      </c>
      <c r="H662" s="30">
        <v>30000</v>
      </c>
      <c r="I662" s="30"/>
      <c r="J662" s="30"/>
      <c r="K662" s="30"/>
      <c r="L662" s="30"/>
      <c r="M662" s="30"/>
      <c r="N662" s="30"/>
      <c r="O662" s="30"/>
    </row>
    <row r="663" ht="13.5" spans="1:15">
      <c r="A663" s="30" t="s">
        <v>1291</v>
      </c>
      <c r="B663" s="30" t="s">
        <v>846</v>
      </c>
      <c r="C663" s="31" t="s">
        <v>1299</v>
      </c>
      <c r="D663" s="30" t="s">
        <v>1300</v>
      </c>
      <c r="E663" s="31">
        <v>10000</v>
      </c>
      <c r="F663" s="33">
        <f t="shared" si="39"/>
        <v>80000</v>
      </c>
      <c r="G663" s="33">
        <f t="shared" si="40"/>
        <v>80000</v>
      </c>
      <c r="H663" s="30">
        <v>80000</v>
      </c>
      <c r="I663" s="30"/>
      <c r="J663" s="30"/>
      <c r="K663" s="30"/>
      <c r="L663" s="30"/>
      <c r="M663" s="30"/>
      <c r="N663" s="30"/>
      <c r="O663" s="30"/>
    </row>
    <row r="664" ht="22.5" spans="1:15">
      <c r="A664" s="30" t="s">
        <v>1291</v>
      </c>
      <c r="B664" s="30" t="s">
        <v>1260</v>
      </c>
      <c r="C664" s="31" t="s">
        <v>1261</v>
      </c>
      <c r="D664" s="30"/>
      <c r="E664" s="31">
        <v>20000</v>
      </c>
      <c r="F664" s="33">
        <f t="shared" si="39"/>
        <v>20000</v>
      </c>
      <c r="G664" s="33">
        <f t="shared" si="40"/>
        <v>20000</v>
      </c>
      <c r="H664" s="30">
        <v>20000</v>
      </c>
      <c r="I664" s="30"/>
      <c r="J664" s="30"/>
      <c r="K664" s="30"/>
      <c r="L664" s="30"/>
      <c r="M664" s="30"/>
      <c r="N664" s="30"/>
      <c r="O664" s="30"/>
    </row>
    <row r="665" ht="13.5" spans="1:15">
      <c r="A665" s="30" t="s">
        <v>1291</v>
      </c>
      <c r="B665" s="30" t="s">
        <v>846</v>
      </c>
      <c r="C665" s="31" t="s">
        <v>977</v>
      </c>
      <c r="D665" s="30" t="s">
        <v>1301</v>
      </c>
      <c r="E665" s="31">
        <v>2500</v>
      </c>
      <c r="F665" s="33">
        <f t="shared" si="39"/>
        <v>5000</v>
      </c>
      <c r="G665" s="33">
        <f t="shared" si="40"/>
        <v>5000</v>
      </c>
      <c r="H665" s="30">
        <v>5000</v>
      </c>
      <c r="I665" s="30"/>
      <c r="J665" s="30"/>
      <c r="K665" s="30"/>
      <c r="L665" s="30"/>
      <c r="M665" s="30"/>
      <c r="N665" s="30"/>
      <c r="O665" s="30"/>
    </row>
    <row r="666" ht="13.5" spans="1:15">
      <c r="A666" s="30" t="s">
        <v>1291</v>
      </c>
      <c r="B666" s="30" t="s">
        <v>846</v>
      </c>
      <c r="C666" s="31" t="s">
        <v>1302</v>
      </c>
      <c r="D666" s="30" t="s">
        <v>1303</v>
      </c>
      <c r="E666" s="31">
        <v>38000</v>
      </c>
      <c r="F666" s="33">
        <f t="shared" si="39"/>
        <v>38000</v>
      </c>
      <c r="G666" s="33">
        <f t="shared" si="40"/>
        <v>38000</v>
      </c>
      <c r="H666" s="30">
        <v>38000</v>
      </c>
      <c r="I666" s="30"/>
      <c r="J666" s="30"/>
      <c r="K666" s="30"/>
      <c r="L666" s="30"/>
      <c r="M666" s="30"/>
      <c r="N666" s="30"/>
      <c r="O666" s="30"/>
    </row>
    <row r="667" ht="13.5" spans="1:15">
      <c r="A667" s="30" t="s">
        <v>1291</v>
      </c>
      <c r="B667" s="30" t="s">
        <v>846</v>
      </c>
      <c r="C667" s="31" t="s">
        <v>1304</v>
      </c>
      <c r="D667" s="30" t="s">
        <v>1301</v>
      </c>
      <c r="E667" s="31">
        <v>4500</v>
      </c>
      <c r="F667" s="33">
        <f t="shared" si="39"/>
        <v>9000</v>
      </c>
      <c r="G667" s="33">
        <f t="shared" si="40"/>
        <v>9000</v>
      </c>
      <c r="H667" s="30">
        <v>9000</v>
      </c>
      <c r="I667" s="30"/>
      <c r="J667" s="30"/>
      <c r="K667" s="30"/>
      <c r="L667" s="30"/>
      <c r="M667" s="30"/>
      <c r="N667" s="30"/>
      <c r="O667" s="30"/>
    </row>
    <row r="668" ht="13.5" spans="1:15">
      <c r="A668" s="30" t="s">
        <v>1291</v>
      </c>
      <c r="B668" s="30" t="s">
        <v>846</v>
      </c>
      <c r="C668" s="31" t="s">
        <v>1305</v>
      </c>
      <c r="D668" s="30" t="s">
        <v>1306</v>
      </c>
      <c r="E668" s="31">
        <v>720</v>
      </c>
      <c r="F668" s="33">
        <f t="shared" si="39"/>
        <v>7200</v>
      </c>
      <c r="G668" s="33">
        <f t="shared" si="40"/>
        <v>7200</v>
      </c>
      <c r="H668" s="30">
        <v>7200</v>
      </c>
      <c r="I668" s="30"/>
      <c r="J668" s="30"/>
      <c r="K668" s="30"/>
      <c r="L668" s="30"/>
      <c r="M668" s="30"/>
      <c r="N668" s="30"/>
      <c r="O668" s="30"/>
    </row>
    <row r="669" ht="13.5" spans="1:15">
      <c r="A669" s="30" t="s">
        <v>1291</v>
      </c>
      <c r="B669" s="30" t="s">
        <v>846</v>
      </c>
      <c r="C669" s="31" t="s">
        <v>1307</v>
      </c>
      <c r="D669" s="30" t="s">
        <v>1308</v>
      </c>
      <c r="E669" s="31">
        <v>28000</v>
      </c>
      <c r="F669" s="33">
        <f t="shared" si="39"/>
        <v>28000</v>
      </c>
      <c r="G669" s="33">
        <f t="shared" si="40"/>
        <v>28000</v>
      </c>
      <c r="H669" s="30">
        <v>28000</v>
      </c>
      <c r="I669" s="30"/>
      <c r="J669" s="30"/>
      <c r="K669" s="30"/>
      <c r="L669" s="30"/>
      <c r="M669" s="30"/>
      <c r="N669" s="30"/>
      <c r="O669" s="30"/>
    </row>
    <row r="670" ht="13.5" spans="1:15">
      <c r="A670" s="30" t="s">
        <v>1291</v>
      </c>
      <c r="B670" s="31" t="s">
        <v>1262</v>
      </c>
      <c r="C670" s="31" t="s">
        <v>1262</v>
      </c>
      <c r="D670" s="30"/>
      <c r="E670" s="31">
        <v>20000</v>
      </c>
      <c r="F670" s="33">
        <f t="shared" si="39"/>
        <v>20000</v>
      </c>
      <c r="G670" s="33">
        <f t="shared" si="40"/>
        <v>20000</v>
      </c>
      <c r="H670" s="30">
        <v>20000</v>
      </c>
      <c r="I670" s="30"/>
      <c r="J670" s="30"/>
      <c r="K670" s="30"/>
      <c r="L670" s="30"/>
      <c r="M670" s="30"/>
      <c r="N670" s="30"/>
      <c r="O670" s="30"/>
    </row>
    <row r="671" ht="13.5" spans="1:15">
      <c r="A671" s="30" t="s">
        <v>1291</v>
      </c>
      <c r="B671" s="30" t="s">
        <v>1018</v>
      </c>
      <c r="C671" s="30" t="s">
        <v>1018</v>
      </c>
      <c r="D671" s="30"/>
      <c r="E671" s="31"/>
      <c r="F671" s="33">
        <f t="shared" si="39"/>
        <v>6000</v>
      </c>
      <c r="G671" s="33">
        <f t="shared" si="40"/>
        <v>6000</v>
      </c>
      <c r="H671" s="30">
        <v>6000</v>
      </c>
      <c r="I671" s="30"/>
      <c r="J671" s="30"/>
      <c r="K671" s="30"/>
      <c r="L671" s="30"/>
      <c r="M671" s="30"/>
      <c r="N671" s="30"/>
      <c r="O671" s="30"/>
    </row>
    <row r="672" ht="13.5" spans="1:15">
      <c r="A672" s="35" t="s">
        <v>1309</v>
      </c>
      <c r="B672" s="51" t="s">
        <v>1258</v>
      </c>
      <c r="C672" s="35" t="s">
        <v>1263</v>
      </c>
      <c r="D672" s="35"/>
      <c r="E672" s="35">
        <v>46000</v>
      </c>
      <c r="F672" s="52">
        <v>46000</v>
      </c>
      <c r="G672" s="52">
        <v>46000</v>
      </c>
      <c r="H672" s="52">
        <v>46000</v>
      </c>
      <c r="I672" s="30"/>
      <c r="J672" s="30"/>
      <c r="K672" s="30"/>
      <c r="L672" s="30"/>
      <c r="M672" s="30"/>
      <c r="N672" s="30"/>
      <c r="O672" s="30"/>
    </row>
    <row r="673" ht="13.5" spans="1:15">
      <c r="A673" s="35" t="s">
        <v>1309</v>
      </c>
      <c r="B673" s="35" t="s">
        <v>846</v>
      </c>
      <c r="C673" s="35" t="s">
        <v>1304</v>
      </c>
      <c r="D673" s="35" t="s">
        <v>1310</v>
      </c>
      <c r="E673" s="35">
        <v>4500</v>
      </c>
      <c r="F673" s="52">
        <v>27000</v>
      </c>
      <c r="G673" s="52">
        <v>27000</v>
      </c>
      <c r="H673" s="52">
        <v>27000</v>
      </c>
      <c r="I673" s="30"/>
      <c r="J673" s="30"/>
      <c r="K673" s="30"/>
      <c r="L673" s="30"/>
      <c r="M673" s="30"/>
      <c r="N673" s="30"/>
      <c r="O673" s="30"/>
    </row>
    <row r="674" ht="13.5" spans="1:15">
      <c r="A674" s="35" t="s">
        <v>1309</v>
      </c>
      <c r="B674" s="35" t="s">
        <v>846</v>
      </c>
      <c r="C674" s="35" t="s">
        <v>986</v>
      </c>
      <c r="D674" s="35" t="s">
        <v>1303</v>
      </c>
      <c r="E674" s="35">
        <v>9000</v>
      </c>
      <c r="F674" s="52">
        <v>9000</v>
      </c>
      <c r="G674" s="52">
        <v>9000</v>
      </c>
      <c r="H674" s="52">
        <v>9000</v>
      </c>
      <c r="I674" s="30"/>
      <c r="J674" s="30"/>
      <c r="K674" s="30"/>
      <c r="L674" s="30"/>
      <c r="M674" s="30"/>
      <c r="N674" s="30"/>
      <c r="O674" s="30"/>
    </row>
    <row r="675" ht="13.5" spans="1:15">
      <c r="A675" s="35" t="s">
        <v>1309</v>
      </c>
      <c r="B675" s="35" t="s">
        <v>846</v>
      </c>
      <c r="C675" s="51" t="s">
        <v>1298</v>
      </c>
      <c r="D675" s="35"/>
      <c r="E675" s="35">
        <v>12000</v>
      </c>
      <c r="F675" s="52">
        <v>12000</v>
      </c>
      <c r="G675" s="52">
        <v>12000</v>
      </c>
      <c r="H675" s="52">
        <v>12000</v>
      </c>
      <c r="I675" s="30"/>
      <c r="J675" s="30"/>
      <c r="K675" s="30"/>
      <c r="L675" s="30"/>
      <c r="M675" s="30"/>
      <c r="N675" s="30"/>
      <c r="O675" s="30"/>
    </row>
    <row r="676" ht="13.5" spans="1:15">
      <c r="A676" s="35" t="s">
        <v>1309</v>
      </c>
      <c r="B676" s="35" t="s">
        <v>887</v>
      </c>
      <c r="C676" s="35"/>
      <c r="D676" s="35" t="s">
        <v>1311</v>
      </c>
      <c r="E676" s="35"/>
      <c r="F676" s="35">
        <v>4000</v>
      </c>
      <c r="G676" s="35">
        <v>4000</v>
      </c>
      <c r="H676" s="35">
        <v>4000</v>
      </c>
      <c r="I676" s="30"/>
      <c r="J676" s="30"/>
      <c r="K676" s="30"/>
      <c r="L676" s="30"/>
      <c r="M676" s="30"/>
      <c r="N676" s="30"/>
      <c r="O676" s="30"/>
    </row>
    <row r="677" ht="13.5" spans="1:15">
      <c r="A677" s="35" t="s">
        <v>1309</v>
      </c>
      <c r="B677" s="35" t="s">
        <v>1312</v>
      </c>
      <c r="C677" s="35"/>
      <c r="D677" s="35" t="s">
        <v>1313</v>
      </c>
      <c r="E677" s="35"/>
      <c r="F677" s="35">
        <v>1500</v>
      </c>
      <c r="G677" s="35">
        <v>1500</v>
      </c>
      <c r="H677" s="35">
        <v>1500</v>
      </c>
      <c r="I677" s="30"/>
      <c r="J677" s="30"/>
      <c r="K677" s="30"/>
      <c r="L677" s="30"/>
      <c r="M677" s="30"/>
      <c r="N677" s="30"/>
      <c r="O677" s="30"/>
    </row>
    <row r="678" ht="13.5" spans="1:15">
      <c r="A678" s="35" t="s">
        <v>1309</v>
      </c>
      <c r="B678" s="35" t="s">
        <v>1166</v>
      </c>
      <c r="C678" s="35"/>
      <c r="D678" s="35" t="s">
        <v>1301</v>
      </c>
      <c r="E678" s="35"/>
      <c r="F678" s="35">
        <v>8000</v>
      </c>
      <c r="G678" s="35">
        <v>8000</v>
      </c>
      <c r="H678" s="35">
        <v>8000</v>
      </c>
      <c r="I678" s="30"/>
      <c r="J678" s="30"/>
      <c r="K678" s="30"/>
      <c r="L678" s="30"/>
      <c r="M678" s="30"/>
      <c r="N678" s="30"/>
      <c r="O678" s="30"/>
    </row>
    <row r="679" ht="13.5" spans="1:15">
      <c r="A679" s="35" t="s">
        <v>1309</v>
      </c>
      <c r="B679" s="35" t="s">
        <v>977</v>
      </c>
      <c r="C679" s="35"/>
      <c r="D679" s="35" t="s">
        <v>1303</v>
      </c>
      <c r="E679" s="35"/>
      <c r="F679" s="35">
        <v>1600</v>
      </c>
      <c r="G679" s="35">
        <v>1600</v>
      </c>
      <c r="H679" s="35">
        <v>1600</v>
      </c>
      <c r="I679" s="30"/>
      <c r="J679" s="30"/>
      <c r="K679" s="30"/>
      <c r="L679" s="30"/>
      <c r="M679" s="30"/>
      <c r="N679" s="30"/>
      <c r="O679" s="30"/>
    </row>
    <row r="680" ht="13.5" spans="1:15">
      <c r="A680" s="35" t="s">
        <v>1309</v>
      </c>
      <c r="B680" s="35" t="s">
        <v>838</v>
      </c>
      <c r="C680" s="35"/>
      <c r="D680" s="35" t="s">
        <v>1303</v>
      </c>
      <c r="E680" s="35"/>
      <c r="F680" s="35">
        <v>5500</v>
      </c>
      <c r="G680" s="35">
        <v>5500</v>
      </c>
      <c r="H680" s="35">
        <v>5500</v>
      </c>
      <c r="I680" s="30"/>
      <c r="J680" s="30"/>
      <c r="K680" s="30"/>
      <c r="L680" s="30"/>
      <c r="M680" s="30"/>
      <c r="N680" s="30"/>
      <c r="O680" s="30"/>
    </row>
    <row r="681" ht="13.5" spans="1:15">
      <c r="A681" s="35" t="s">
        <v>1309</v>
      </c>
      <c r="B681" s="35" t="s">
        <v>1010</v>
      </c>
      <c r="C681" s="35"/>
      <c r="D681" s="35" t="s">
        <v>1301</v>
      </c>
      <c r="E681" s="35"/>
      <c r="F681" s="35">
        <v>10000</v>
      </c>
      <c r="G681" s="35">
        <v>10000</v>
      </c>
      <c r="H681" s="35">
        <v>10000</v>
      </c>
      <c r="I681" s="30"/>
      <c r="J681" s="30"/>
      <c r="K681" s="30"/>
      <c r="L681" s="30"/>
      <c r="M681" s="30"/>
      <c r="N681" s="30"/>
      <c r="O681" s="30"/>
    </row>
    <row r="682" ht="13.5" spans="1:15">
      <c r="A682" s="35" t="s">
        <v>1309</v>
      </c>
      <c r="B682" s="35" t="s">
        <v>1080</v>
      </c>
      <c r="C682" s="35"/>
      <c r="D682" s="35" t="s">
        <v>1314</v>
      </c>
      <c r="E682" s="35"/>
      <c r="F682" s="35">
        <v>1000</v>
      </c>
      <c r="G682" s="35">
        <v>1000</v>
      </c>
      <c r="H682" s="35">
        <v>1000</v>
      </c>
      <c r="I682" s="30"/>
      <c r="J682" s="30"/>
      <c r="K682" s="30"/>
      <c r="L682" s="30"/>
      <c r="M682" s="30"/>
      <c r="N682" s="30"/>
      <c r="O682" s="30"/>
    </row>
    <row r="683" ht="13.5" spans="1:15">
      <c r="A683" s="35" t="s">
        <v>1309</v>
      </c>
      <c r="B683" s="35" t="s">
        <v>1082</v>
      </c>
      <c r="C683" s="35"/>
      <c r="D683" s="35" t="s">
        <v>1315</v>
      </c>
      <c r="E683" s="35"/>
      <c r="F683" s="35">
        <v>1000</v>
      </c>
      <c r="G683" s="35">
        <v>1000</v>
      </c>
      <c r="H683" s="35">
        <v>1000</v>
      </c>
      <c r="I683" s="30"/>
      <c r="J683" s="30"/>
      <c r="K683" s="30"/>
      <c r="L683" s="30"/>
      <c r="M683" s="30"/>
      <c r="N683" s="30"/>
      <c r="O683" s="30"/>
    </row>
    <row r="684" ht="13.5" spans="1:15">
      <c r="A684" s="35" t="s">
        <v>1309</v>
      </c>
      <c r="B684" s="35" t="s">
        <v>797</v>
      </c>
      <c r="C684" s="35"/>
      <c r="D684" s="35"/>
      <c r="E684" s="35" t="s">
        <v>1316</v>
      </c>
      <c r="F684" s="35">
        <v>10000</v>
      </c>
      <c r="G684" s="35">
        <v>10000</v>
      </c>
      <c r="H684" s="35">
        <v>10000</v>
      </c>
      <c r="I684" s="30"/>
      <c r="J684" s="30"/>
      <c r="K684" s="30"/>
      <c r="L684" s="30"/>
      <c r="M684" s="30"/>
      <c r="N684" s="30"/>
      <c r="O684" s="30"/>
    </row>
    <row r="685" ht="13.5" spans="1:15">
      <c r="A685" s="35" t="s">
        <v>1309</v>
      </c>
      <c r="B685" s="35" t="s">
        <v>1251</v>
      </c>
      <c r="C685" s="35"/>
      <c r="D685" s="35" t="s">
        <v>1317</v>
      </c>
      <c r="E685" s="35"/>
      <c r="F685" s="35">
        <v>2500</v>
      </c>
      <c r="G685" s="35">
        <v>2500</v>
      </c>
      <c r="H685" s="35">
        <v>2500</v>
      </c>
      <c r="I685" s="30"/>
      <c r="J685" s="30"/>
      <c r="K685" s="30"/>
      <c r="L685" s="30"/>
      <c r="M685" s="30"/>
      <c r="N685" s="30"/>
      <c r="O685" s="30"/>
    </row>
    <row r="686" ht="13.5" spans="1:15">
      <c r="A686" s="35" t="s">
        <v>1309</v>
      </c>
      <c r="B686" s="35" t="s">
        <v>811</v>
      </c>
      <c r="C686" s="35"/>
      <c r="D686" s="35" t="s">
        <v>1318</v>
      </c>
      <c r="E686" s="35"/>
      <c r="F686" s="35">
        <v>10000</v>
      </c>
      <c r="G686" s="35">
        <v>10000</v>
      </c>
      <c r="H686" s="35">
        <v>10000</v>
      </c>
      <c r="I686" s="30"/>
      <c r="J686" s="30"/>
      <c r="K686" s="30"/>
      <c r="L686" s="30"/>
      <c r="M686" s="30"/>
      <c r="N686" s="30"/>
      <c r="O686" s="30"/>
    </row>
    <row r="687" ht="13.5" spans="1:15">
      <c r="A687" s="35" t="s">
        <v>1309</v>
      </c>
      <c r="B687" s="35" t="s">
        <v>1254</v>
      </c>
      <c r="C687" s="35"/>
      <c r="D687" s="35" t="s">
        <v>1318</v>
      </c>
      <c r="E687" s="35"/>
      <c r="F687" s="35">
        <v>10000</v>
      </c>
      <c r="G687" s="35">
        <v>10000</v>
      </c>
      <c r="H687" s="35">
        <v>10000</v>
      </c>
      <c r="I687" s="30"/>
      <c r="J687" s="30"/>
      <c r="K687" s="30"/>
      <c r="L687" s="30"/>
      <c r="M687" s="30"/>
      <c r="N687" s="30"/>
      <c r="O687" s="30"/>
    </row>
    <row r="688" ht="13.5" spans="1:15">
      <c r="A688" s="35" t="s">
        <v>1309</v>
      </c>
      <c r="B688" s="35" t="s">
        <v>900</v>
      </c>
      <c r="C688" s="35"/>
      <c r="D688" s="35" t="s">
        <v>1319</v>
      </c>
      <c r="E688" s="35"/>
      <c r="F688" s="35">
        <v>6000</v>
      </c>
      <c r="G688" s="35">
        <v>6000</v>
      </c>
      <c r="H688" s="35">
        <v>6000</v>
      </c>
      <c r="I688" s="30"/>
      <c r="J688" s="30"/>
      <c r="K688" s="30"/>
      <c r="L688" s="30"/>
      <c r="M688" s="30"/>
      <c r="N688" s="30"/>
      <c r="O688" s="30"/>
    </row>
    <row r="689" ht="13.5" spans="1:15">
      <c r="A689" s="35" t="s">
        <v>1309</v>
      </c>
      <c r="B689" s="35" t="s">
        <v>1320</v>
      </c>
      <c r="C689" s="35"/>
      <c r="D689" s="35" t="s">
        <v>1318</v>
      </c>
      <c r="E689" s="35"/>
      <c r="F689" s="35">
        <v>60000</v>
      </c>
      <c r="G689" s="35">
        <v>60000</v>
      </c>
      <c r="H689" s="35">
        <v>60000</v>
      </c>
      <c r="I689" s="30"/>
      <c r="J689" s="30"/>
      <c r="K689" s="30"/>
      <c r="L689" s="30"/>
      <c r="M689" s="30"/>
      <c r="N689" s="30"/>
      <c r="O689" s="30"/>
    </row>
    <row r="690" ht="13.5" spans="1:15">
      <c r="A690" s="35" t="s">
        <v>1309</v>
      </c>
      <c r="B690" s="35" t="s">
        <v>1266</v>
      </c>
      <c r="C690" s="35"/>
      <c r="D690" s="35" t="s">
        <v>1321</v>
      </c>
      <c r="E690" s="35"/>
      <c r="F690" s="35">
        <v>18000</v>
      </c>
      <c r="G690" s="35">
        <v>18000</v>
      </c>
      <c r="H690" s="35">
        <v>18000</v>
      </c>
      <c r="I690" s="30"/>
      <c r="J690" s="30"/>
      <c r="K690" s="30"/>
      <c r="L690" s="30"/>
      <c r="M690" s="30"/>
      <c r="N690" s="30"/>
      <c r="O690" s="30"/>
    </row>
    <row r="691" ht="13.5" spans="1:15">
      <c r="A691" s="35" t="s">
        <v>1309</v>
      </c>
      <c r="B691" s="35" t="s">
        <v>1322</v>
      </c>
      <c r="C691" s="35"/>
      <c r="D691" s="35" t="s">
        <v>1323</v>
      </c>
      <c r="E691" s="35"/>
      <c r="F691" s="35">
        <v>12000</v>
      </c>
      <c r="G691" s="35">
        <v>12000</v>
      </c>
      <c r="H691" s="35">
        <v>12000</v>
      </c>
      <c r="I691" s="30"/>
      <c r="J691" s="30"/>
      <c r="K691" s="30"/>
      <c r="L691" s="30"/>
      <c r="M691" s="30"/>
      <c r="N691" s="30"/>
      <c r="O691" s="30"/>
    </row>
    <row r="692" ht="13.5" spans="1:15">
      <c r="A692" s="35" t="s">
        <v>1309</v>
      </c>
      <c r="B692" s="35" t="s">
        <v>1265</v>
      </c>
      <c r="C692" s="35"/>
      <c r="D692" s="35" t="s">
        <v>1324</v>
      </c>
      <c r="E692" s="35"/>
      <c r="F692" s="35">
        <v>9000</v>
      </c>
      <c r="G692" s="35">
        <v>9000</v>
      </c>
      <c r="H692" s="35">
        <v>9000</v>
      </c>
      <c r="I692" s="30"/>
      <c r="J692" s="30"/>
      <c r="K692" s="30"/>
      <c r="L692" s="30"/>
      <c r="M692" s="30"/>
      <c r="N692" s="30"/>
      <c r="O692" s="30"/>
    </row>
    <row r="693" ht="13.5" spans="1:15">
      <c r="A693" s="35" t="s">
        <v>1309</v>
      </c>
      <c r="B693" s="35" t="s">
        <v>1018</v>
      </c>
      <c r="C693" s="35"/>
      <c r="D693" s="35" t="s">
        <v>1321</v>
      </c>
      <c r="E693" s="35"/>
      <c r="F693" s="35">
        <v>3000</v>
      </c>
      <c r="G693" s="35">
        <v>3000</v>
      </c>
      <c r="H693" s="35">
        <v>3000</v>
      </c>
      <c r="I693" s="30"/>
      <c r="J693" s="30"/>
      <c r="K693" s="30"/>
      <c r="L693" s="30"/>
      <c r="M693" s="30"/>
      <c r="N693" s="30"/>
      <c r="O693" s="30"/>
    </row>
    <row r="694" ht="13.5" spans="1:15">
      <c r="A694" s="30" t="s">
        <v>1325</v>
      </c>
      <c r="B694" s="30" t="s">
        <v>1292</v>
      </c>
      <c r="C694" s="30" t="s">
        <v>1292</v>
      </c>
      <c r="D694" s="30"/>
      <c r="E694" s="31"/>
      <c r="F694" s="33">
        <f t="shared" ref="F694:F757" si="41">G694+J694+K694+L694+M694+N694+O694</f>
        <v>5000</v>
      </c>
      <c r="G694" s="33">
        <f t="shared" ref="G694:G757" si="42">H694+I694</f>
        <v>5000</v>
      </c>
      <c r="H694" s="30">
        <v>5000</v>
      </c>
      <c r="I694" s="30"/>
      <c r="J694" s="30"/>
      <c r="K694" s="30"/>
      <c r="L694" s="30"/>
      <c r="M694" s="30"/>
      <c r="N694" s="30"/>
      <c r="O694" s="30"/>
    </row>
    <row r="695" ht="13.5" spans="1:15">
      <c r="A695" s="30" t="s">
        <v>1325</v>
      </c>
      <c r="B695" s="30" t="s">
        <v>1258</v>
      </c>
      <c r="C695" s="31" t="s">
        <v>1295</v>
      </c>
      <c r="D695" s="30" t="s">
        <v>1326</v>
      </c>
      <c r="E695" s="31">
        <v>400</v>
      </c>
      <c r="F695" s="33">
        <f t="shared" si="41"/>
        <v>8000</v>
      </c>
      <c r="G695" s="33">
        <f t="shared" si="42"/>
        <v>8000</v>
      </c>
      <c r="H695" s="30">
        <v>8000</v>
      </c>
      <c r="I695" s="30"/>
      <c r="J695" s="30"/>
      <c r="K695" s="30"/>
      <c r="L695" s="30"/>
      <c r="M695" s="30"/>
      <c r="N695" s="30"/>
      <c r="O695" s="30"/>
    </row>
    <row r="696" ht="13.5" spans="1:15">
      <c r="A696" s="30" t="s">
        <v>1325</v>
      </c>
      <c r="B696" s="30" t="s">
        <v>846</v>
      </c>
      <c r="C696" s="31" t="s">
        <v>1298</v>
      </c>
      <c r="D696" s="30"/>
      <c r="E696" s="31">
        <v>3000</v>
      </c>
      <c r="F696" s="33">
        <f t="shared" si="41"/>
        <v>3000</v>
      </c>
      <c r="G696" s="33">
        <f t="shared" si="42"/>
        <v>3000</v>
      </c>
      <c r="H696" s="30">
        <v>3000</v>
      </c>
      <c r="I696" s="30"/>
      <c r="J696" s="30"/>
      <c r="K696" s="30"/>
      <c r="L696" s="30"/>
      <c r="M696" s="30"/>
      <c r="N696" s="30"/>
      <c r="O696" s="30"/>
    </row>
    <row r="697" ht="22.5" spans="1:15">
      <c r="A697" s="30" t="s">
        <v>1325</v>
      </c>
      <c r="B697" s="30" t="s">
        <v>1260</v>
      </c>
      <c r="C697" s="31" t="s">
        <v>1261</v>
      </c>
      <c r="D697" s="30"/>
      <c r="E697" s="31">
        <v>2000</v>
      </c>
      <c r="F697" s="33">
        <f t="shared" si="41"/>
        <v>2000</v>
      </c>
      <c r="G697" s="33">
        <f t="shared" si="42"/>
        <v>2000</v>
      </c>
      <c r="H697" s="30">
        <v>2000</v>
      </c>
      <c r="I697" s="30"/>
      <c r="J697" s="30"/>
      <c r="K697" s="30"/>
      <c r="L697" s="30"/>
      <c r="M697" s="30"/>
      <c r="N697" s="30"/>
      <c r="O697" s="30"/>
    </row>
    <row r="698" ht="13.5" spans="1:15">
      <c r="A698" s="30" t="s">
        <v>1325</v>
      </c>
      <c r="B698" s="30" t="s">
        <v>1018</v>
      </c>
      <c r="C698" s="30" t="s">
        <v>1018</v>
      </c>
      <c r="D698" s="30"/>
      <c r="E698" s="31">
        <v>600</v>
      </c>
      <c r="F698" s="33">
        <f t="shared" si="41"/>
        <v>600</v>
      </c>
      <c r="G698" s="33">
        <f t="shared" si="42"/>
        <v>600</v>
      </c>
      <c r="H698" s="30">
        <v>600</v>
      </c>
      <c r="I698" s="30"/>
      <c r="J698" s="30"/>
      <c r="K698" s="30"/>
      <c r="L698" s="30"/>
      <c r="M698" s="30"/>
      <c r="N698" s="30"/>
      <c r="O698" s="30"/>
    </row>
    <row r="699" ht="13.5" spans="1:15">
      <c r="A699" s="30" t="s">
        <v>1325</v>
      </c>
      <c r="B699" s="30" t="s">
        <v>1258</v>
      </c>
      <c r="C699" s="31" t="s">
        <v>1263</v>
      </c>
      <c r="D699" s="30"/>
      <c r="E699" s="31">
        <v>4600</v>
      </c>
      <c r="F699" s="33">
        <f t="shared" si="41"/>
        <v>4600</v>
      </c>
      <c r="G699" s="33">
        <f t="shared" si="42"/>
        <v>4600</v>
      </c>
      <c r="H699" s="30">
        <v>4600</v>
      </c>
      <c r="I699" s="30"/>
      <c r="J699" s="30"/>
      <c r="K699" s="30"/>
      <c r="L699" s="30"/>
      <c r="M699" s="30"/>
      <c r="N699" s="30"/>
      <c r="O699" s="30"/>
    </row>
    <row r="700" ht="13.5" spans="1:15">
      <c r="A700" s="30" t="s">
        <v>1325</v>
      </c>
      <c r="B700" s="30" t="s">
        <v>887</v>
      </c>
      <c r="C700" s="30" t="s">
        <v>887</v>
      </c>
      <c r="D700" s="30" t="s">
        <v>1311</v>
      </c>
      <c r="E700" s="31"/>
      <c r="F700" s="33">
        <f t="shared" si="41"/>
        <v>1000</v>
      </c>
      <c r="G700" s="33">
        <f t="shared" si="42"/>
        <v>1000</v>
      </c>
      <c r="H700" s="30">
        <v>1000</v>
      </c>
      <c r="I700" s="30"/>
      <c r="J700" s="30"/>
      <c r="K700" s="30"/>
      <c r="L700" s="30"/>
      <c r="M700" s="30"/>
      <c r="N700" s="30"/>
      <c r="O700" s="30"/>
    </row>
    <row r="701" ht="13.5" spans="1:15">
      <c r="A701" s="30" t="s">
        <v>1327</v>
      </c>
      <c r="B701" s="30" t="s">
        <v>783</v>
      </c>
      <c r="C701" s="31" t="s">
        <v>783</v>
      </c>
      <c r="D701" s="30" t="s">
        <v>829</v>
      </c>
      <c r="E701" s="31" t="s">
        <v>784</v>
      </c>
      <c r="F701" s="33">
        <f t="shared" si="41"/>
        <v>18000</v>
      </c>
      <c r="G701" s="33">
        <f t="shared" si="42"/>
        <v>18000</v>
      </c>
      <c r="H701" s="30">
        <v>18000</v>
      </c>
      <c r="I701" s="30"/>
      <c r="J701" s="30"/>
      <c r="K701" s="30"/>
      <c r="L701" s="30"/>
      <c r="M701" s="30"/>
      <c r="N701" s="30"/>
      <c r="O701" s="30"/>
    </row>
    <row r="702" ht="13.5" spans="1:15">
      <c r="A702" s="30" t="s">
        <v>1327</v>
      </c>
      <c r="B702" s="30" t="s">
        <v>785</v>
      </c>
      <c r="C702" s="31" t="s">
        <v>785</v>
      </c>
      <c r="D702" s="30">
        <v>30</v>
      </c>
      <c r="E702" s="31" t="s">
        <v>784</v>
      </c>
      <c r="F702" s="33">
        <f t="shared" si="41"/>
        <v>100000</v>
      </c>
      <c r="G702" s="33">
        <f t="shared" si="42"/>
        <v>100000</v>
      </c>
      <c r="H702" s="30">
        <v>100000</v>
      </c>
      <c r="I702" s="30"/>
      <c r="J702" s="30"/>
      <c r="K702" s="30"/>
      <c r="L702" s="30"/>
      <c r="M702" s="30"/>
      <c r="N702" s="30"/>
      <c r="O702" s="30"/>
    </row>
    <row r="703" ht="13.5" spans="1:15">
      <c r="A703" s="30" t="s">
        <v>1327</v>
      </c>
      <c r="B703" s="30" t="s">
        <v>985</v>
      </c>
      <c r="C703" s="31" t="s">
        <v>985</v>
      </c>
      <c r="D703" s="30" t="s">
        <v>1172</v>
      </c>
      <c r="E703" s="31" t="s">
        <v>784</v>
      </c>
      <c r="F703" s="33">
        <f t="shared" si="41"/>
        <v>800</v>
      </c>
      <c r="G703" s="33">
        <f t="shared" si="42"/>
        <v>800</v>
      </c>
      <c r="H703" s="30">
        <v>800</v>
      </c>
      <c r="I703" s="30"/>
      <c r="J703" s="30"/>
      <c r="K703" s="30"/>
      <c r="L703" s="30"/>
      <c r="M703" s="30"/>
      <c r="N703" s="30"/>
      <c r="O703" s="30"/>
    </row>
    <row r="704" ht="13.5" spans="1:15">
      <c r="A704" s="30" t="s">
        <v>1327</v>
      </c>
      <c r="B704" s="30" t="s">
        <v>1127</v>
      </c>
      <c r="C704" s="31" t="s">
        <v>1127</v>
      </c>
      <c r="D704" s="30">
        <v>4</v>
      </c>
      <c r="E704" s="31" t="s">
        <v>784</v>
      </c>
      <c r="F704" s="33">
        <f t="shared" si="41"/>
        <v>800</v>
      </c>
      <c r="G704" s="33">
        <f t="shared" si="42"/>
        <v>800</v>
      </c>
      <c r="H704" s="30">
        <v>800</v>
      </c>
      <c r="I704" s="30"/>
      <c r="J704" s="30"/>
      <c r="K704" s="30"/>
      <c r="L704" s="30"/>
      <c r="M704" s="30"/>
      <c r="N704" s="30"/>
      <c r="O704" s="30"/>
    </row>
    <row r="705" ht="13.5" spans="1:15">
      <c r="A705" s="30" t="s">
        <v>1327</v>
      </c>
      <c r="B705" s="30" t="s">
        <v>820</v>
      </c>
      <c r="C705" s="31" t="s">
        <v>820</v>
      </c>
      <c r="D705" s="30" t="s">
        <v>1009</v>
      </c>
      <c r="E705" s="31" t="s">
        <v>784</v>
      </c>
      <c r="F705" s="33">
        <f t="shared" si="41"/>
        <v>6000</v>
      </c>
      <c r="G705" s="33">
        <f t="shared" si="42"/>
        <v>6000</v>
      </c>
      <c r="H705" s="30">
        <v>6000</v>
      </c>
      <c r="I705" s="30"/>
      <c r="J705" s="30"/>
      <c r="K705" s="30"/>
      <c r="L705" s="30"/>
      <c r="M705" s="30"/>
      <c r="N705" s="30"/>
      <c r="O705" s="30"/>
    </row>
    <row r="706" ht="13.5" spans="1:15">
      <c r="A706" s="30" t="s">
        <v>1327</v>
      </c>
      <c r="B706" s="30" t="s">
        <v>992</v>
      </c>
      <c r="C706" s="31" t="s">
        <v>992</v>
      </c>
      <c r="D706" s="30">
        <v>4</v>
      </c>
      <c r="E706" s="31" t="s">
        <v>784</v>
      </c>
      <c r="F706" s="33">
        <f t="shared" si="41"/>
        <v>3200</v>
      </c>
      <c r="G706" s="33">
        <f t="shared" si="42"/>
        <v>3200</v>
      </c>
      <c r="H706" s="30">
        <v>3200</v>
      </c>
      <c r="I706" s="30"/>
      <c r="J706" s="30"/>
      <c r="K706" s="30"/>
      <c r="L706" s="30"/>
      <c r="M706" s="30"/>
      <c r="N706" s="30"/>
      <c r="O706" s="30"/>
    </row>
    <row r="707" ht="13.5" spans="1:15">
      <c r="A707" s="30" t="s">
        <v>1327</v>
      </c>
      <c r="B707" s="30" t="s">
        <v>1288</v>
      </c>
      <c r="C707" s="31" t="s">
        <v>1288</v>
      </c>
      <c r="D707" s="30" t="s">
        <v>802</v>
      </c>
      <c r="E707" s="31" t="s">
        <v>784</v>
      </c>
      <c r="F707" s="33">
        <f t="shared" si="41"/>
        <v>1000</v>
      </c>
      <c r="G707" s="33">
        <f t="shared" si="42"/>
        <v>1000</v>
      </c>
      <c r="H707" s="30">
        <v>1000</v>
      </c>
      <c r="I707" s="30"/>
      <c r="J707" s="30"/>
      <c r="K707" s="30"/>
      <c r="L707" s="30"/>
      <c r="M707" s="30"/>
      <c r="N707" s="30"/>
      <c r="O707" s="30"/>
    </row>
    <row r="708" ht="13.5" spans="1:15">
      <c r="A708" s="30" t="s">
        <v>1327</v>
      </c>
      <c r="B708" s="30" t="s">
        <v>1053</v>
      </c>
      <c r="C708" s="31" t="s">
        <v>1053</v>
      </c>
      <c r="D708" s="30" t="s">
        <v>802</v>
      </c>
      <c r="E708" s="31" t="s">
        <v>784</v>
      </c>
      <c r="F708" s="33">
        <f t="shared" si="41"/>
        <v>20000</v>
      </c>
      <c r="G708" s="33">
        <f t="shared" si="42"/>
        <v>20000</v>
      </c>
      <c r="H708" s="30">
        <v>20000</v>
      </c>
      <c r="I708" s="30"/>
      <c r="J708" s="30"/>
      <c r="K708" s="30"/>
      <c r="L708" s="30"/>
      <c r="M708" s="30"/>
      <c r="N708" s="30"/>
      <c r="O708" s="30"/>
    </row>
    <row r="709" ht="13.5" spans="1:15">
      <c r="A709" s="30" t="s">
        <v>1327</v>
      </c>
      <c r="B709" s="30" t="s">
        <v>1153</v>
      </c>
      <c r="C709" s="30" t="s">
        <v>1153</v>
      </c>
      <c r="D709" s="30">
        <v>11</v>
      </c>
      <c r="E709" s="31" t="s">
        <v>790</v>
      </c>
      <c r="F709" s="33">
        <f t="shared" si="41"/>
        <v>200000</v>
      </c>
      <c r="G709" s="33">
        <f t="shared" si="42"/>
        <v>200000</v>
      </c>
      <c r="H709" s="30">
        <v>200000</v>
      </c>
      <c r="I709" s="30"/>
      <c r="J709" s="30"/>
      <c r="K709" s="30"/>
      <c r="L709" s="30"/>
      <c r="M709" s="30"/>
      <c r="N709" s="30"/>
      <c r="O709" s="30"/>
    </row>
    <row r="710" ht="13.5" spans="1:15">
      <c r="A710" s="30" t="s">
        <v>1327</v>
      </c>
      <c r="B710" s="30" t="s">
        <v>867</v>
      </c>
      <c r="C710" s="31" t="s">
        <v>867</v>
      </c>
      <c r="D710" s="30" t="s">
        <v>829</v>
      </c>
      <c r="E710" s="31" t="s">
        <v>827</v>
      </c>
      <c r="F710" s="33">
        <f t="shared" si="41"/>
        <v>4000</v>
      </c>
      <c r="G710" s="33">
        <f t="shared" si="42"/>
        <v>4000</v>
      </c>
      <c r="H710" s="30">
        <v>4000</v>
      </c>
      <c r="I710" s="30"/>
      <c r="J710" s="30"/>
      <c r="K710" s="30"/>
      <c r="L710" s="30"/>
      <c r="M710" s="30"/>
      <c r="N710" s="30"/>
      <c r="O710" s="30"/>
    </row>
    <row r="711" ht="13.5" spans="1:15">
      <c r="A711" s="30" t="s">
        <v>1327</v>
      </c>
      <c r="B711" s="30" t="s">
        <v>981</v>
      </c>
      <c r="C711" s="31" t="s">
        <v>981</v>
      </c>
      <c r="D711" s="30" t="s">
        <v>1328</v>
      </c>
      <c r="E711" s="31" t="s">
        <v>824</v>
      </c>
      <c r="F711" s="33">
        <f t="shared" si="41"/>
        <v>30000</v>
      </c>
      <c r="G711" s="33">
        <f t="shared" si="42"/>
        <v>30000</v>
      </c>
      <c r="H711" s="30">
        <v>30000</v>
      </c>
      <c r="I711" s="30"/>
      <c r="J711" s="30"/>
      <c r="K711" s="30"/>
      <c r="L711" s="30"/>
      <c r="M711" s="30"/>
      <c r="N711" s="30"/>
      <c r="O711" s="30"/>
    </row>
    <row r="712" ht="13.5" spans="1:15">
      <c r="A712" s="30" t="s">
        <v>1327</v>
      </c>
      <c r="B712" s="30" t="s">
        <v>822</v>
      </c>
      <c r="C712" s="31" t="s">
        <v>822</v>
      </c>
      <c r="D712" s="30" t="s">
        <v>1329</v>
      </c>
      <c r="E712" s="31" t="s">
        <v>824</v>
      </c>
      <c r="F712" s="33">
        <f t="shared" si="41"/>
        <v>6000</v>
      </c>
      <c r="G712" s="33">
        <f t="shared" si="42"/>
        <v>6000</v>
      </c>
      <c r="H712" s="30">
        <v>6000</v>
      </c>
      <c r="I712" s="30"/>
      <c r="J712" s="30"/>
      <c r="K712" s="30"/>
      <c r="L712" s="30"/>
      <c r="M712" s="30"/>
      <c r="N712" s="30"/>
      <c r="O712" s="30"/>
    </row>
    <row r="713" ht="13.5" spans="1:15">
      <c r="A713" s="30" t="s">
        <v>1327</v>
      </c>
      <c r="B713" s="30" t="s">
        <v>825</v>
      </c>
      <c r="C713" s="31" t="s">
        <v>825</v>
      </c>
      <c r="D713" s="30" t="s">
        <v>1330</v>
      </c>
      <c r="E713" s="31" t="s">
        <v>824</v>
      </c>
      <c r="F713" s="33">
        <f t="shared" si="41"/>
        <v>4000</v>
      </c>
      <c r="G713" s="33">
        <f t="shared" si="42"/>
        <v>4000</v>
      </c>
      <c r="H713" s="30">
        <v>4000</v>
      </c>
      <c r="I713" s="30"/>
      <c r="J713" s="30"/>
      <c r="K713" s="30"/>
      <c r="L713" s="30"/>
      <c r="M713" s="30"/>
      <c r="N713" s="30"/>
      <c r="O713" s="30"/>
    </row>
    <row r="714" ht="13.5" spans="1:15">
      <c r="A714" s="30" t="s">
        <v>1327</v>
      </c>
      <c r="B714" s="30" t="s">
        <v>1098</v>
      </c>
      <c r="C714" s="31" t="s">
        <v>1098</v>
      </c>
      <c r="D714" s="30">
        <v>10</v>
      </c>
      <c r="E714" s="31" t="s">
        <v>827</v>
      </c>
      <c r="F714" s="33">
        <f t="shared" si="41"/>
        <v>500</v>
      </c>
      <c r="G714" s="33">
        <f t="shared" si="42"/>
        <v>500</v>
      </c>
      <c r="H714" s="30">
        <v>500</v>
      </c>
      <c r="I714" s="30"/>
      <c r="J714" s="30"/>
      <c r="K714" s="30"/>
      <c r="L714" s="30"/>
      <c r="M714" s="30"/>
      <c r="N714" s="30"/>
      <c r="O714" s="30"/>
    </row>
    <row r="715" ht="13.5" spans="1:15">
      <c r="A715" s="30" t="s">
        <v>1327</v>
      </c>
      <c r="B715" s="30" t="s">
        <v>1082</v>
      </c>
      <c r="C715" s="31" t="s">
        <v>1082</v>
      </c>
      <c r="D715" s="30">
        <v>50</v>
      </c>
      <c r="E715" s="31" t="s">
        <v>790</v>
      </c>
      <c r="F715" s="33">
        <f t="shared" si="41"/>
        <v>10000</v>
      </c>
      <c r="G715" s="33">
        <f t="shared" si="42"/>
        <v>10000</v>
      </c>
      <c r="H715" s="30">
        <v>10000</v>
      </c>
      <c r="I715" s="30"/>
      <c r="J715" s="30"/>
      <c r="K715" s="30"/>
      <c r="L715" s="30"/>
      <c r="M715" s="30"/>
      <c r="N715" s="30"/>
      <c r="O715" s="30"/>
    </row>
    <row r="716" ht="13.5" spans="1:15">
      <c r="A716" s="30" t="s">
        <v>1327</v>
      </c>
      <c r="B716" s="30" t="s">
        <v>1331</v>
      </c>
      <c r="C716" s="31" t="s">
        <v>1331</v>
      </c>
      <c r="D716" s="30">
        <v>1</v>
      </c>
      <c r="E716" s="31" t="s">
        <v>790</v>
      </c>
      <c r="F716" s="33">
        <f t="shared" si="41"/>
        <v>20000</v>
      </c>
      <c r="G716" s="33">
        <f t="shared" si="42"/>
        <v>20000</v>
      </c>
      <c r="H716" s="30">
        <v>20000</v>
      </c>
      <c r="I716" s="30"/>
      <c r="J716" s="30"/>
      <c r="K716" s="30"/>
      <c r="L716" s="30"/>
      <c r="M716" s="30"/>
      <c r="N716" s="30"/>
      <c r="O716" s="30"/>
    </row>
    <row r="717" ht="13.5" spans="1:15">
      <c r="A717" s="30" t="s">
        <v>1327</v>
      </c>
      <c r="B717" s="30" t="s">
        <v>888</v>
      </c>
      <c r="C717" s="31" t="s">
        <v>888</v>
      </c>
      <c r="D717" s="30">
        <v>2</v>
      </c>
      <c r="E717" s="31" t="s">
        <v>790</v>
      </c>
      <c r="F717" s="33">
        <f t="shared" si="41"/>
        <v>30000</v>
      </c>
      <c r="G717" s="33">
        <f t="shared" si="42"/>
        <v>30000</v>
      </c>
      <c r="H717" s="30">
        <v>30000</v>
      </c>
      <c r="I717" s="30"/>
      <c r="J717" s="30"/>
      <c r="K717" s="30"/>
      <c r="L717" s="30"/>
      <c r="M717" s="30"/>
      <c r="N717" s="30"/>
      <c r="O717" s="30"/>
    </row>
    <row r="718" ht="13.5" spans="1:15">
      <c r="A718" s="30" t="s">
        <v>1327</v>
      </c>
      <c r="B718" s="30" t="s">
        <v>1332</v>
      </c>
      <c r="C718" s="31" t="s">
        <v>1332</v>
      </c>
      <c r="D718" s="30">
        <v>1</v>
      </c>
      <c r="E718" s="31" t="s">
        <v>790</v>
      </c>
      <c r="F718" s="33">
        <f t="shared" si="41"/>
        <v>20000</v>
      </c>
      <c r="G718" s="33">
        <f t="shared" si="42"/>
        <v>20000</v>
      </c>
      <c r="H718" s="30">
        <v>20000</v>
      </c>
      <c r="I718" s="30"/>
      <c r="J718" s="30"/>
      <c r="K718" s="30"/>
      <c r="L718" s="30"/>
      <c r="M718" s="30"/>
      <c r="N718" s="30"/>
      <c r="O718" s="30"/>
    </row>
    <row r="719" ht="13.5" spans="1:15">
      <c r="A719" s="30" t="s">
        <v>1327</v>
      </c>
      <c r="B719" s="30" t="s">
        <v>897</v>
      </c>
      <c r="C719" s="31" t="s">
        <v>897</v>
      </c>
      <c r="D719" s="30">
        <v>2</v>
      </c>
      <c r="E719" s="31" t="s">
        <v>790</v>
      </c>
      <c r="F719" s="33">
        <f t="shared" si="41"/>
        <v>10000</v>
      </c>
      <c r="G719" s="33">
        <f t="shared" si="42"/>
        <v>10000</v>
      </c>
      <c r="H719" s="30">
        <v>10000</v>
      </c>
      <c r="I719" s="30"/>
      <c r="J719" s="30"/>
      <c r="K719" s="30"/>
      <c r="L719" s="30"/>
      <c r="M719" s="30"/>
      <c r="N719" s="30"/>
      <c r="O719" s="30"/>
    </row>
    <row r="720" ht="13.5" spans="1:15">
      <c r="A720" s="30" t="s">
        <v>1327</v>
      </c>
      <c r="B720" s="30" t="s">
        <v>838</v>
      </c>
      <c r="C720" s="31" t="s">
        <v>838</v>
      </c>
      <c r="D720" s="30">
        <v>4</v>
      </c>
      <c r="E720" s="31" t="s">
        <v>784</v>
      </c>
      <c r="F720" s="33">
        <f t="shared" si="41"/>
        <v>20000</v>
      </c>
      <c r="G720" s="33">
        <f t="shared" si="42"/>
        <v>20000</v>
      </c>
      <c r="H720" s="30">
        <v>20000</v>
      </c>
      <c r="I720" s="30"/>
      <c r="J720" s="30"/>
      <c r="K720" s="30"/>
      <c r="L720" s="30"/>
      <c r="M720" s="30"/>
      <c r="N720" s="30"/>
      <c r="O720" s="30"/>
    </row>
    <row r="721" ht="22.5" spans="1:15">
      <c r="A721" s="30" t="s">
        <v>1327</v>
      </c>
      <c r="B721" s="30" t="s">
        <v>1004</v>
      </c>
      <c r="C721" s="31" t="s">
        <v>1004</v>
      </c>
      <c r="D721" s="30">
        <v>1</v>
      </c>
      <c r="E721" s="31" t="s">
        <v>790</v>
      </c>
      <c r="F721" s="33">
        <f t="shared" si="41"/>
        <v>100000</v>
      </c>
      <c r="G721" s="33">
        <f t="shared" si="42"/>
        <v>100000</v>
      </c>
      <c r="H721" s="30">
        <v>100000</v>
      </c>
      <c r="I721" s="30"/>
      <c r="J721" s="30"/>
      <c r="K721" s="30"/>
      <c r="L721" s="30"/>
      <c r="M721" s="30"/>
      <c r="N721" s="30"/>
      <c r="O721" s="30"/>
    </row>
    <row r="722" ht="13.5" spans="1:15">
      <c r="A722" s="30" t="s">
        <v>1333</v>
      </c>
      <c r="B722" s="30" t="s">
        <v>1166</v>
      </c>
      <c r="C722" s="31" t="s">
        <v>1166</v>
      </c>
      <c r="D722" s="30" t="s">
        <v>829</v>
      </c>
      <c r="E722" s="31" t="s">
        <v>784</v>
      </c>
      <c r="F722" s="33">
        <f t="shared" si="41"/>
        <v>20000</v>
      </c>
      <c r="G722" s="33">
        <f t="shared" si="42"/>
        <v>20000</v>
      </c>
      <c r="H722" s="30">
        <v>20000</v>
      </c>
      <c r="I722" s="30"/>
      <c r="J722" s="30"/>
      <c r="K722" s="30"/>
      <c r="L722" s="30"/>
      <c r="M722" s="30"/>
      <c r="N722" s="30"/>
      <c r="O722" s="30"/>
    </row>
    <row r="723" ht="13.5" spans="1:15">
      <c r="A723" s="30" t="s">
        <v>1333</v>
      </c>
      <c r="B723" s="30" t="s">
        <v>977</v>
      </c>
      <c r="C723" s="31" t="s">
        <v>977</v>
      </c>
      <c r="D723" s="30">
        <v>5</v>
      </c>
      <c r="E723" s="31" t="s">
        <v>784</v>
      </c>
      <c r="F723" s="33">
        <f t="shared" si="41"/>
        <v>8000</v>
      </c>
      <c r="G723" s="33">
        <f t="shared" si="42"/>
        <v>8000</v>
      </c>
      <c r="H723" s="30">
        <v>8000</v>
      </c>
      <c r="I723" s="30"/>
      <c r="J723" s="30"/>
      <c r="K723" s="30"/>
      <c r="L723" s="30"/>
      <c r="M723" s="30"/>
      <c r="N723" s="30"/>
      <c r="O723" s="30"/>
    </row>
    <row r="724" ht="13.5" spans="1:15">
      <c r="A724" s="30" t="s">
        <v>1333</v>
      </c>
      <c r="B724" s="30" t="s">
        <v>847</v>
      </c>
      <c r="C724" s="31" t="s">
        <v>847</v>
      </c>
      <c r="D724" s="30">
        <v>1</v>
      </c>
      <c r="E724" s="31" t="s">
        <v>799</v>
      </c>
      <c r="F724" s="33">
        <f t="shared" si="41"/>
        <v>15000</v>
      </c>
      <c r="G724" s="33">
        <f t="shared" si="42"/>
        <v>15000</v>
      </c>
      <c r="H724" s="30">
        <v>15000</v>
      </c>
      <c r="I724" s="30"/>
      <c r="J724" s="30"/>
      <c r="K724" s="30"/>
      <c r="L724" s="30"/>
      <c r="M724" s="30"/>
      <c r="N724" s="30"/>
      <c r="O724" s="30"/>
    </row>
    <row r="725" ht="13.5" spans="1:15">
      <c r="A725" s="30" t="s">
        <v>1333</v>
      </c>
      <c r="B725" s="30" t="s">
        <v>981</v>
      </c>
      <c r="C725" s="31" t="s">
        <v>981</v>
      </c>
      <c r="D725" s="30">
        <v>60</v>
      </c>
      <c r="E725" s="31" t="s">
        <v>794</v>
      </c>
      <c r="F725" s="33">
        <f t="shared" si="41"/>
        <v>20000</v>
      </c>
      <c r="G725" s="33">
        <f t="shared" si="42"/>
        <v>20000</v>
      </c>
      <c r="H725" s="30">
        <v>20000</v>
      </c>
      <c r="I725" s="30"/>
      <c r="J725" s="30"/>
      <c r="K725" s="30"/>
      <c r="L725" s="30"/>
      <c r="M725" s="30"/>
      <c r="N725" s="30"/>
      <c r="O725" s="30"/>
    </row>
    <row r="726" ht="13.5" spans="1:15">
      <c r="A726" s="30" t="s">
        <v>1333</v>
      </c>
      <c r="B726" s="30" t="s">
        <v>1334</v>
      </c>
      <c r="C726" s="31" t="s">
        <v>1334</v>
      </c>
      <c r="D726" s="30">
        <v>1</v>
      </c>
      <c r="E726" s="31" t="s">
        <v>799</v>
      </c>
      <c r="F726" s="33">
        <f t="shared" si="41"/>
        <v>20000</v>
      </c>
      <c r="G726" s="33">
        <f t="shared" si="42"/>
        <v>20000</v>
      </c>
      <c r="H726" s="30">
        <v>20000</v>
      </c>
      <c r="I726" s="30"/>
      <c r="J726" s="30"/>
      <c r="K726" s="30"/>
      <c r="L726" s="30"/>
      <c r="M726" s="30"/>
      <c r="N726" s="30"/>
      <c r="O726" s="30"/>
    </row>
    <row r="727" ht="13.5" spans="1:15">
      <c r="A727" s="30" t="s">
        <v>1333</v>
      </c>
      <c r="B727" s="30" t="s">
        <v>1171</v>
      </c>
      <c r="C727" s="31" t="s">
        <v>1171</v>
      </c>
      <c r="D727" s="30">
        <v>1</v>
      </c>
      <c r="E727" s="31" t="s">
        <v>799</v>
      </c>
      <c r="F727" s="33">
        <f t="shared" si="41"/>
        <v>25000</v>
      </c>
      <c r="G727" s="33">
        <f t="shared" si="42"/>
        <v>25000</v>
      </c>
      <c r="H727" s="30">
        <v>25000</v>
      </c>
      <c r="I727" s="30"/>
      <c r="J727" s="30"/>
      <c r="K727" s="30"/>
      <c r="L727" s="30"/>
      <c r="M727" s="30"/>
      <c r="N727" s="30"/>
      <c r="O727" s="30"/>
    </row>
    <row r="728" ht="13.5" spans="1:15">
      <c r="A728" s="30" t="s">
        <v>1333</v>
      </c>
      <c r="B728" s="30" t="s">
        <v>1335</v>
      </c>
      <c r="C728" s="31" t="s">
        <v>1335</v>
      </c>
      <c r="D728" s="30">
        <v>1</v>
      </c>
      <c r="E728" s="31" t="s">
        <v>799</v>
      </c>
      <c r="F728" s="33">
        <f t="shared" si="41"/>
        <v>45000</v>
      </c>
      <c r="G728" s="33">
        <f t="shared" si="42"/>
        <v>45000</v>
      </c>
      <c r="H728" s="30">
        <v>45000</v>
      </c>
      <c r="I728" s="30"/>
      <c r="J728" s="30"/>
      <c r="K728" s="30"/>
      <c r="L728" s="30"/>
      <c r="M728" s="30"/>
      <c r="N728" s="30"/>
      <c r="O728" s="30"/>
    </row>
    <row r="729" ht="13.5" spans="1:15">
      <c r="A729" s="30" t="s">
        <v>1333</v>
      </c>
      <c r="B729" s="30" t="s">
        <v>850</v>
      </c>
      <c r="C729" s="31" t="s">
        <v>850</v>
      </c>
      <c r="D729" s="30">
        <v>1</v>
      </c>
      <c r="E729" s="31" t="s">
        <v>799</v>
      </c>
      <c r="F729" s="33">
        <f t="shared" si="41"/>
        <v>30000</v>
      </c>
      <c r="G729" s="33">
        <f t="shared" si="42"/>
        <v>30000</v>
      </c>
      <c r="H729" s="30">
        <v>30000</v>
      </c>
      <c r="I729" s="30"/>
      <c r="J729" s="30"/>
      <c r="K729" s="30"/>
      <c r="L729" s="30"/>
      <c r="M729" s="30"/>
      <c r="N729" s="30"/>
      <c r="O729" s="30"/>
    </row>
    <row r="730" ht="13.5" spans="1:15">
      <c r="A730" s="30" t="s">
        <v>1333</v>
      </c>
      <c r="B730" s="30" t="s">
        <v>1270</v>
      </c>
      <c r="C730" s="31" t="s">
        <v>1270</v>
      </c>
      <c r="D730" s="30">
        <v>1</v>
      </c>
      <c r="E730" s="31" t="s">
        <v>799</v>
      </c>
      <c r="F730" s="33">
        <f t="shared" si="41"/>
        <v>10000</v>
      </c>
      <c r="G730" s="33">
        <f t="shared" si="42"/>
        <v>10000</v>
      </c>
      <c r="H730" s="30">
        <v>10000</v>
      </c>
      <c r="I730" s="30"/>
      <c r="J730" s="30"/>
      <c r="K730" s="30"/>
      <c r="L730" s="30"/>
      <c r="M730" s="30"/>
      <c r="N730" s="30"/>
      <c r="O730" s="30"/>
    </row>
    <row r="731" ht="13.5" spans="1:15">
      <c r="A731" s="30" t="s">
        <v>1333</v>
      </c>
      <c r="B731" s="30" t="s">
        <v>1336</v>
      </c>
      <c r="C731" s="31" t="s">
        <v>1336</v>
      </c>
      <c r="D731" s="30">
        <v>1</v>
      </c>
      <c r="E731" s="31" t="s">
        <v>799</v>
      </c>
      <c r="F731" s="33">
        <f t="shared" si="41"/>
        <v>7000</v>
      </c>
      <c r="G731" s="33">
        <f t="shared" si="42"/>
        <v>7000</v>
      </c>
      <c r="H731" s="30">
        <v>7000</v>
      </c>
      <c r="I731" s="30"/>
      <c r="J731" s="30"/>
      <c r="K731" s="30"/>
      <c r="L731" s="30"/>
      <c r="M731" s="30"/>
      <c r="N731" s="30"/>
      <c r="O731" s="30"/>
    </row>
    <row r="732" ht="13.5" spans="1:15">
      <c r="A732" s="30" t="s">
        <v>1333</v>
      </c>
      <c r="B732" s="30" t="s">
        <v>846</v>
      </c>
      <c r="C732" s="31" t="s">
        <v>846</v>
      </c>
      <c r="D732" s="30">
        <v>1</v>
      </c>
      <c r="E732" s="31" t="s">
        <v>799</v>
      </c>
      <c r="F732" s="33">
        <f t="shared" si="41"/>
        <v>30000</v>
      </c>
      <c r="G732" s="33">
        <f t="shared" si="42"/>
        <v>30000</v>
      </c>
      <c r="H732" s="30">
        <v>30000</v>
      </c>
      <c r="I732" s="30"/>
      <c r="J732" s="30"/>
      <c r="K732" s="30"/>
      <c r="L732" s="30"/>
      <c r="M732" s="30"/>
      <c r="N732" s="30"/>
      <c r="O732" s="30"/>
    </row>
    <row r="733" ht="13.5" spans="1:15">
      <c r="A733" s="30" t="s">
        <v>1333</v>
      </c>
      <c r="B733" s="30" t="s">
        <v>1337</v>
      </c>
      <c r="C733" s="31" t="s">
        <v>1337</v>
      </c>
      <c r="D733" s="30">
        <v>1</v>
      </c>
      <c r="E733" s="31" t="s">
        <v>799</v>
      </c>
      <c r="F733" s="33">
        <f t="shared" si="41"/>
        <v>8000</v>
      </c>
      <c r="G733" s="33">
        <f t="shared" si="42"/>
        <v>8000</v>
      </c>
      <c r="H733" s="30">
        <v>8000</v>
      </c>
      <c r="I733" s="30"/>
      <c r="J733" s="30"/>
      <c r="K733" s="30"/>
      <c r="L733" s="30"/>
      <c r="M733" s="30"/>
      <c r="N733" s="30"/>
      <c r="O733" s="30"/>
    </row>
    <row r="734" ht="13.5" spans="1:15">
      <c r="A734" s="30" t="s">
        <v>1333</v>
      </c>
      <c r="B734" s="30" t="s">
        <v>1338</v>
      </c>
      <c r="C734" s="31" t="s">
        <v>1338</v>
      </c>
      <c r="D734" s="30">
        <v>1</v>
      </c>
      <c r="E734" s="31" t="s">
        <v>799</v>
      </c>
      <c r="F734" s="33">
        <f t="shared" si="41"/>
        <v>6000</v>
      </c>
      <c r="G734" s="33">
        <f t="shared" si="42"/>
        <v>6000</v>
      </c>
      <c r="H734" s="30">
        <v>6000</v>
      </c>
      <c r="I734" s="30"/>
      <c r="J734" s="30"/>
      <c r="K734" s="30"/>
      <c r="L734" s="30"/>
      <c r="M734" s="30"/>
      <c r="N734" s="30"/>
      <c r="O734" s="30"/>
    </row>
    <row r="735" ht="13.5" spans="1:15">
      <c r="A735" s="30" t="s">
        <v>1333</v>
      </c>
      <c r="B735" s="30" t="s">
        <v>1339</v>
      </c>
      <c r="C735" s="31" t="s">
        <v>1339</v>
      </c>
      <c r="D735" s="30">
        <v>1</v>
      </c>
      <c r="E735" s="31" t="s">
        <v>799</v>
      </c>
      <c r="F735" s="33">
        <f t="shared" si="41"/>
        <v>20000</v>
      </c>
      <c r="G735" s="33">
        <f t="shared" si="42"/>
        <v>20000</v>
      </c>
      <c r="H735" s="30">
        <v>20000</v>
      </c>
      <c r="I735" s="30"/>
      <c r="J735" s="30"/>
      <c r="K735" s="30"/>
      <c r="L735" s="30"/>
      <c r="M735" s="30"/>
      <c r="N735" s="30"/>
      <c r="O735" s="30"/>
    </row>
    <row r="736" ht="13.5" spans="1:15">
      <c r="A736" s="30" t="s">
        <v>1333</v>
      </c>
      <c r="B736" s="30" t="s">
        <v>1272</v>
      </c>
      <c r="C736" s="31" t="s">
        <v>1272</v>
      </c>
      <c r="D736" s="30">
        <v>1</v>
      </c>
      <c r="E736" s="31" t="s">
        <v>799</v>
      </c>
      <c r="F736" s="33">
        <f t="shared" si="41"/>
        <v>9000</v>
      </c>
      <c r="G736" s="33">
        <f t="shared" si="42"/>
        <v>9000</v>
      </c>
      <c r="H736" s="30">
        <v>9000</v>
      </c>
      <c r="I736" s="30"/>
      <c r="J736" s="30"/>
      <c r="K736" s="30"/>
      <c r="L736" s="30"/>
      <c r="M736" s="30"/>
      <c r="N736" s="30"/>
      <c r="O736" s="30"/>
    </row>
    <row r="737" ht="13.5" spans="1:15">
      <c r="A737" s="30" t="s">
        <v>1333</v>
      </c>
      <c r="B737" s="30" t="s">
        <v>1340</v>
      </c>
      <c r="C737" s="31" t="s">
        <v>1340</v>
      </c>
      <c r="D737" s="30">
        <v>1</v>
      </c>
      <c r="E737" s="31" t="s">
        <v>799</v>
      </c>
      <c r="F737" s="33">
        <f t="shared" si="41"/>
        <v>5000</v>
      </c>
      <c r="G737" s="33">
        <f t="shared" si="42"/>
        <v>5000</v>
      </c>
      <c r="H737" s="30">
        <v>5000</v>
      </c>
      <c r="I737" s="30"/>
      <c r="J737" s="30"/>
      <c r="K737" s="30"/>
      <c r="L737" s="30"/>
      <c r="M737" s="30"/>
      <c r="N737" s="30"/>
      <c r="O737" s="30"/>
    </row>
    <row r="738" ht="13.5" spans="1:15">
      <c r="A738" s="30" t="s">
        <v>1333</v>
      </c>
      <c r="B738" s="30" t="s">
        <v>1341</v>
      </c>
      <c r="C738" s="31" t="s">
        <v>1341</v>
      </c>
      <c r="D738" s="30">
        <v>1</v>
      </c>
      <c r="E738" s="31" t="s">
        <v>799</v>
      </c>
      <c r="F738" s="33">
        <f t="shared" si="41"/>
        <v>10000</v>
      </c>
      <c r="G738" s="33">
        <f t="shared" si="42"/>
        <v>10000</v>
      </c>
      <c r="H738" s="30">
        <v>10000</v>
      </c>
      <c r="I738" s="30"/>
      <c r="J738" s="30"/>
      <c r="K738" s="30"/>
      <c r="L738" s="30"/>
      <c r="M738" s="30"/>
      <c r="N738" s="30"/>
      <c r="O738" s="30"/>
    </row>
    <row r="739" ht="13.5" spans="1:15">
      <c r="A739" s="30" t="s">
        <v>1333</v>
      </c>
      <c r="B739" s="30" t="s">
        <v>1342</v>
      </c>
      <c r="C739" s="30" t="s">
        <v>1342</v>
      </c>
      <c r="D739" s="30">
        <v>1</v>
      </c>
      <c r="E739" s="31" t="s">
        <v>799</v>
      </c>
      <c r="F739" s="33">
        <f t="shared" si="41"/>
        <v>35000</v>
      </c>
      <c r="G739" s="33">
        <f t="shared" si="42"/>
        <v>35000</v>
      </c>
      <c r="H739" s="30">
        <v>35000</v>
      </c>
      <c r="I739" s="30"/>
      <c r="J739" s="30"/>
      <c r="K739" s="30"/>
      <c r="L739" s="30"/>
      <c r="M739" s="30"/>
      <c r="N739" s="30"/>
      <c r="O739" s="30"/>
    </row>
    <row r="740" ht="13.5" spans="1:15">
      <c r="A740" s="30" t="s">
        <v>1333</v>
      </c>
      <c r="B740" s="30" t="s">
        <v>838</v>
      </c>
      <c r="C740" s="30" t="s">
        <v>838</v>
      </c>
      <c r="D740" s="30">
        <v>2</v>
      </c>
      <c r="E740" s="31" t="s">
        <v>784</v>
      </c>
      <c r="F740" s="33">
        <f t="shared" si="41"/>
        <v>20000</v>
      </c>
      <c r="G740" s="33">
        <f t="shared" si="42"/>
        <v>20000</v>
      </c>
      <c r="H740" s="30">
        <v>20000</v>
      </c>
      <c r="I740" s="30"/>
      <c r="J740" s="30"/>
      <c r="K740" s="30"/>
      <c r="L740" s="30"/>
      <c r="M740" s="30"/>
      <c r="N740" s="30"/>
      <c r="O740" s="30"/>
    </row>
    <row r="741" ht="13.5" spans="1:15">
      <c r="A741" s="30" t="s">
        <v>1333</v>
      </c>
      <c r="B741" s="30" t="s">
        <v>1343</v>
      </c>
      <c r="C741" s="31" t="s">
        <v>1343</v>
      </c>
      <c r="D741" s="30">
        <v>1</v>
      </c>
      <c r="E741" s="31" t="s">
        <v>799</v>
      </c>
      <c r="F741" s="33">
        <f t="shared" si="41"/>
        <v>15000</v>
      </c>
      <c r="G741" s="33">
        <f t="shared" si="42"/>
        <v>15000</v>
      </c>
      <c r="H741" s="30">
        <v>15000</v>
      </c>
      <c r="I741" s="30"/>
      <c r="J741" s="30"/>
      <c r="K741" s="30"/>
      <c r="L741" s="30"/>
      <c r="M741" s="30"/>
      <c r="N741" s="30"/>
      <c r="O741" s="30"/>
    </row>
    <row r="742" ht="13.5" spans="1:15">
      <c r="A742" s="33" t="s">
        <v>1344</v>
      </c>
      <c r="B742" s="33" t="s">
        <v>1345</v>
      </c>
      <c r="C742" s="33" t="s">
        <v>1345</v>
      </c>
      <c r="D742" s="33">
        <v>24</v>
      </c>
      <c r="E742" s="32" t="s">
        <v>790</v>
      </c>
      <c r="F742" s="33">
        <f t="shared" si="41"/>
        <v>34000</v>
      </c>
      <c r="G742" s="33">
        <f t="shared" si="42"/>
        <v>34000</v>
      </c>
      <c r="H742" s="30">
        <v>34000</v>
      </c>
      <c r="I742" s="30"/>
      <c r="J742" s="30"/>
      <c r="K742" s="30"/>
      <c r="L742" s="30"/>
      <c r="M742" s="30"/>
      <c r="N742" s="30"/>
      <c r="O742" s="30"/>
    </row>
    <row r="743" ht="13.5" spans="1:15">
      <c r="A743" s="33" t="s">
        <v>1344</v>
      </c>
      <c r="B743" s="33" t="s">
        <v>1346</v>
      </c>
      <c r="C743" s="33" t="s">
        <v>1346</v>
      </c>
      <c r="D743" s="33">
        <v>1</v>
      </c>
      <c r="E743" s="32" t="s">
        <v>799</v>
      </c>
      <c r="F743" s="33">
        <f t="shared" si="41"/>
        <v>35000</v>
      </c>
      <c r="G743" s="33">
        <f t="shared" si="42"/>
        <v>35000</v>
      </c>
      <c r="H743" s="30">
        <v>35000</v>
      </c>
      <c r="I743" s="30"/>
      <c r="J743" s="30"/>
      <c r="K743" s="30"/>
      <c r="L743" s="30"/>
      <c r="M743" s="30"/>
      <c r="N743" s="30"/>
      <c r="O743" s="30"/>
    </row>
    <row r="744" ht="13.5" spans="1:15">
      <c r="A744" s="33" t="s">
        <v>1344</v>
      </c>
      <c r="B744" s="33" t="s">
        <v>836</v>
      </c>
      <c r="C744" s="33" t="s">
        <v>836</v>
      </c>
      <c r="D744" s="33">
        <v>3</v>
      </c>
      <c r="E744" s="32" t="s">
        <v>790</v>
      </c>
      <c r="F744" s="33">
        <f t="shared" si="41"/>
        <v>5000</v>
      </c>
      <c r="G744" s="33">
        <f t="shared" si="42"/>
        <v>5000</v>
      </c>
      <c r="H744" s="30">
        <v>5000</v>
      </c>
      <c r="I744" s="30"/>
      <c r="J744" s="30"/>
      <c r="K744" s="30"/>
      <c r="L744" s="30"/>
      <c r="M744" s="30"/>
      <c r="N744" s="30"/>
      <c r="O744" s="30"/>
    </row>
    <row r="745" ht="13.5" spans="1:15">
      <c r="A745" s="33" t="s">
        <v>1344</v>
      </c>
      <c r="B745" s="33" t="s">
        <v>1347</v>
      </c>
      <c r="C745" s="33" t="s">
        <v>1347</v>
      </c>
      <c r="D745" s="33">
        <v>1</v>
      </c>
      <c r="E745" s="32" t="s">
        <v>790</v>
      </c>
      <c r="F745" s="33">
        <f t="shared" si="41"/>
        <v>30000</v>
      </c>
      <c r="G745" s="33">
        <f t="shared" si="42"/>
        <v>30000</v>
      </c>
      <c r="H745" s="30">
        <v>30000</v>
      </c>
      <c r="I745" s="30"/>
      <c r="J745" s="30"/>
      <c r="K745" s="30"/>
      <c r="L745" s="30"/>
      <c r="M745" s="30"/>
      <c r="N745" s="30"/>
      <c r="O745" s="30"/>
    </row>
    <row r="746" ht="13.5" spans="1:15">
      <c r="A746" s="33" t="s">
        <v>1344</v>
      </c>
      <c r="B746" s="33" t="s">
        <v>859</v>
      </c>
      <c r="C746" s="33" t="s">
        <v>859</v>
      </c>
      <c r="D746" s="33">
        <v>2</v>
      </c>
      <c r="E746" s="32" t="s">
        <v>784</v>
      </c>
      <c r="F746" s="33">
        <f t="shared" si="41"/>
        <v>8000</v>
      </c>
      <c r="G746" s="33">
        <f t="shared" si="42"/>
        <v>8000</v>
      </c>
      <c r="H746" s="30">
        <v>8000</v>
      </c>
      <c r="I746" s="30"/>
      <c r="J746" s="30"/>
      <c r="K746" s="30"/>
      <c r="L746" s="30"/>
      <c r="M746" s="30"/>
      <c r="N746" s="30"/>
      <c r="O746" s="30"/>
    </row>
    <row r="747" ht="13.5" spans="1:15">
      <c r="A747" s="33" t="s">
        <v>1344</v>
      </c>
      <c r="B747" s="33" t="s">
        <v>986</v>
      </c>
      <c r="C747" s="33" t="s">
        <v>986</v>
      </c>
      <c r="D747" s="33">
        <v>1</v>
      </c>
      <c r="E747" s="32" t="s">
        <v>784</v>
      </c>
      <c r="F747" s="33">
        <f t="shared" si="41"/>
        <v>4000</v>
      </c>
      <c r="G747" s="33">
        <f t="shared" si="42"/>
        <v>4000</v>
      </c>
      <c r="H747" s="30">
        <v>4000</v>
      </c>
      <c r="I747" s="30"/>
      <c r="J747" s="30"/>
      <c r="K747" s="30"/>
      <c r="L747" s="30"/>
      <c r="M747" s="30"/>
      <c r="N747" s="30"/>
      <c r="O747" s="30"/>
    </row>
    <row r="748" ht="13.5" spans="1:15">
      <c r="A748" s="33" t="s">
        <v>1344</v>
      </c>
      <c r="B748" s="33" t="s">
        <v>981</v>
      </c>
      <c r="C748" s="33" t="s">
        <v>981</v>
      </c>
      <c r="D748" s="33">
        <v>1</v>
      </c>
      <c r="E748" s="32" t="s">
        <v>799</v>
      </c>
      <c r="F748" s="33">
        <f t="shared" si="41"/>
        <v>3000</v>
      </c>
      <c r="G748" s="33">
        <f t="shared" si="42"/>
        <v>3000</v>
      </c>
      <c r="H748" s="30">
        <v>3000</v>
      </c>
      <c r="I748" s="30"/>
      <c r="J748" s="30"/>
      <c r="K748" s="30"/>
      <c r="L748" s="30"/>
      <c r="M748" s="30"/>
      <c r="N748" s="30"/>
      <c r="O748" s="30"/>
    </row>
    <row r="749" ht="13.5" spans="1:15">
      <c r="A749" s="33" t="s">
        <v>1344</v>
      </c>
      <c r="B749" s="33" t="s">
        <v>1348</v>
      </c>
      <c r="C749" s="33" t="s">
        <v>1348</v>
      </c>
      <c r="D749" s="33">
        <v>1</v>
      </c>
      <c r="E749" s="32" t="s">
        <v>799</v>
      </c>
      <c r="F749" s="33">
        <f t="shared" si="41"/>
        <v>18000</v>
      </c>
      <c r="G749" s="33">
        <f t="shared" si="42"/>
        <v>18000</v>
      </c>
      <c r="H749" s="30">
        <v>18000</v>
      </c>
      <c r="I749" s="30"/>
      <c r="J749" s="30"/>
      <c r="K749" s="30"/>
      <c r="L749" s="30"/>
      <c r="M749" s="30"/>
      <c r="N749" s="30"/>
      <c r="O749" s="30"/>
    </row>
    <row r="750" ht="13.5" spans="1:15">
      <c r="A750" s="33" t="s">
        <v>1344</v>
      </c>
      <c r="B750" s="33" t="s">
        <v>1349</v>
      </c>
      <c r="C750" s="33" t="s">
        <v>1349</v>
      </c>
      <c r="D750" s="33">
        <v>1</v>
      </c>
      <c r="E750" s="32" t="s">
        <v>799</v>
      </c>
      <c r="F750" s="33">
        <f t="shared" si="41"/>
        <v>40000</v>
      </c>
      <c r="G750" s="33">
        <f t="shared" si="42"/>
        <v>40000</v>
      </c>
      <c r="H750" s="30">
        <v>40000</v>
      </c>
      <c r="I750" s="30"/>
      <c r="J750" s="30"/>
      <c r="K750" s="30"/>
      <c r="L750" s="30"/>
      <c r="M750" s="30"/>
      <c r="N750" s="30"/>
      <c r="O750" s="30"/>
    </row>
    <row r="751" ht="13.5" spans="1:15">
      <c r="A751" s="33" t="s">
        <v>1344</v>
      </c>
      <c r="B751" s="33" t="s">
        <v>1350</v>
      </c>
      <c r="C751" s="33" t="s">
        <v>1350</v>
      </c>
      <c r="D751" s="33">
        <v>1</v>
      </c>
      <c r="E751" s="32" t="s">
        <v>799</v>
      </c>
      <c r="F751" s="33">
        <f t="shared" si="41"/>
        <v>10000</v>
      </c>
      <c r="G751" s="33">
        <f t="shared" si="42"/>
        <v>10000</v>
      </c>
      <c r="H751" s="30">
        <v>10000</v>
      </c>
      <c r="I751" s="30"/>
      <c r="J751" s="30"/>
      <c r="K751" s="30"/>
      <c r="L751" s="30"/>
      <c r="M751" s="30"/>
      <c r="N751" s="30"/>
      <c r="O751" s="30"/>
    </row>
    <row r="752" ht="13.5" spans="1:15">
      <c r="A752" s="33" t="s">
        <v>1344</v>
      </c>
      <c r="B752" s="33" t="s">
        <v>1351</v>
      </c>
      <c r="C752" s="33" t="s">
        <v>1351</v>
      </c>
      <c r="D752" s="33">
        <v>1</v>
      </c>
      <c r="E752" s="32" t="s">
        <v>799</v>
      </c>
      <c r="F752" s="33">
        <f t="shared" si="41"/>
        <v>35000</v>
      </c>
      <c r="G752" s="33">
        <f t="shared" si="42"/>
        <v>35000</v>
      </c>
      <c r="H752" s="30">
        <v>35000</v>
      </c>
      <c r="I752" s="30"/>
      <c r="J752" s="30"/>
      <c r="K752" s="30"/>
      <c r="L752" s="30"/>
      <c r="M752" s="30"/>
      <c r="N752" s="30"/>
      <c r="O752" s="30"/>
    </row>
    <row r="753" ht="13.5" spans="1:15">
      <c r="A753" s="33" t="s">
        <v>1344</v>
      </c>
      <c r="B753" s="33" t="s">
        <v>1352</v>
      </c>
      <c r="C753" s="33" t="s">
        <v>1352</v>
      </c>
      <c r="D753" s="33">
        <v>1</v>
      </c>
      <c r="E753" s="32" t="s">
        <v>799</v>
      </c>
      <c r="F753" s="33">
        <f t="shared" si="41"/>
        <v>40000</v>
      </c>
      <c r="G753" s="33">
        <f t="shared" si="42"/>
        <v>40000</v>
      </c>
      <c r="H753" s="30">
        <v>40000</v>
      </c>
      <c r="I753" s="30"/>
      <c r="J753" s="30"/>
      <c r="K753" s="30"/>
      <c r="L753" s="30"/>
      <c r="M753" s="30"/>
      <c r="N753" s="30"/>
      <c r="O753" s="30"/>
    </row>
    <row r="754" ht="13.5" spans="1:15">
      <c r="A754" s="30" t="s">
        <v>1353</v>
      </c>
      <c r="B754" s="30" t="s">
        <v>783</v>
      </c>
      <c r="C754" s="30" t="s">
        <v>783</v>
      </c>
      <c r="D754" s="30" t="s">
        <v>819</v>
      </c>
      <c r="E754" s="31" t="s">
        <v>784</v>
      </c>
      <c r="F754" s="33">
        <f t="shared" si="41"/>
        <v>7000</v>
      </c>
      <c r="G754" s="33">
        <f t="shared" si="42"/>
        <v>7000</v>
      </c>
      <c r="H754" s="30">
        <v>7000</v>
      </c>
      <c r="I754" s="30"/>
      <c r="J754" s="30"/>
      <c r="K754" s="30"/>
      <c r="L754" s="30"/>
      <c r="M754" s="30"/>
      <c r="N754" s="30"/>
      <c r="O754" s="30"/>
    </row>
    <row r="755" ht="13.5" spans="1:15">
      <c r="A755" s="30" t="s">
        <v>1353</v>
      </c>
      <c r="B755" s="30" t="s">
        <v>785</v>
      </c>
      <c r="C755" s="30" t="s">
        <v>785</v>
      </c>
      <c r="D755" s="30">
        <v>1</v>
      </c>
      <c r="E755" s="31" t="s">
        <v>784</v>
      </c>
      <c r="F755" s="33">
        <f t="shared" si="41"/>
        <v>4500</v>
      </c>
      <c r="G755" s="33">
        <f t="shared" si="42"/>
        <v>4500</v>
      </c>
      <c r="H755" s="30">
        <v>4500</v>
      </c>
      <c r="I755" s="30"/>
      <c r="J755" s="30"/>
      <c r="K755" s="30"/>
      <c r="L755" s="30"/>
      <c r="M755" s="30"/>
      <c r="N755" s="30"/>
      <c r="O755" s="30"/>
    </row>
    <row r="756" ht="13.5" spans="1:15">
      <c r="A756" s="30" t="s">
        <v>1353</v>
      </c>
      <c r="B756" s="30" t="s">
        <v>1127</v>
      </c>
      <c r="C756" s="30" t="s">
        <v>1127</v>
      </c>
      <c r="D756" s="30" t="s">
        <v>819</v>
      </c>
      <c r="E756" s="31" t="s">
        <v>784</v>
      </c>
      <c r="F756" s="33">
        <f t="shared" si="41"/>
        <v>3000</v>
      </c>
      <c r="G756" s="33">
        <f t="shared" si="42"/>
        <v>3000</v>
      </c>
      <c r="H756" s="30">
        <v>3000</v>
      </c>
      <c r="I756" s="30"/>
      <c r="J756" s="30"/>
      <c r="K756" s="30"/>
      <c r="L756" s="30"/>
      <c r="M756" s="30"/>
      <c r="N756" s="30"/>
      <c r="O756" s="30"/>
    </row>
    <row r="757" ht="13.5" spans="1:15">
      <c r="A757" s="30" t="s">
        <v>1353</v>
      </c>
      <c r="B757" s="30" t="s">
        <v>820</v>
      </c>
      <c r="C757" s="30" t="s">
        <v>820</v>
      </c>
      <c r="D757" s="30" t="s">
        <v>802</v>
      </c>
      <c r="E757" s="31" t="s">
        <v>784</v>
      </c>
      <c r="F757" s="33">
        <f t="shared" si="41"/>
        <v>9000</v>
      </c>
      <c r="G757" s="33">
        <f t="shared" si="42"/>
        <v>9000</v>
      </c>
      <c r="H757" s="30">
        <v>9000</v>
      </c>
      <c r="I757" s="30"/>
      <c r="J757" s="30"/>
      <c r="K757" s="30"/>
      <c r="L757" s="30"/>
      <c r="M757" s="30"/>
      <c r="N757" s="30"/>
      <c r="O757" s="30"/>
    </row>
    <row r="758" ht="13.5" spans="1:15">
      <c r="A758" s="30" t="s">
        <v>1353</v>
      </c>
      <c r="B758" s="30" t="s">
        <v>1354</v>
      </c>
      <c r="C758" s="30" t="s">
        <v>1354</v>
      </c>
      <c r="D758" s="30" t="s">
        <v>1330</v>
      </c>
      <c r="E758" s="31" t="s">
        <v>794</v>
      </c>
      <c r="F758" s="33">
        <f t="shared" ref="F758:F780" si="43">G758+J758+K758+L758+M758+N758+O758</f>
        <v>13000</v>
      </c>
      <c r="G758" s="33">
        <f t="shared" ref="G758:G821" si="44">H758+I758</f>
        <v>13000</v>
      </c>
      <c r="H758" s="30">
        <v>13000</v>
      </c>
      <c r="I758" s="30"/>
      <c r="J758" s="30"/>
      <c r="K758" s="30"/>
      <c r="L758" s="30"/>
      <c r="M758" s="30"/>
      <c r="N758" s="30"/>
      <c r="O758" s="30"/>
    </row>
    <row r="759" ht="13.5" spans="1:15">
      <c r="A759" s="30" t="s">
        <v>1353</v>
      </c>
      <c r="B759" s="30" t="s">
        <v>992</v>
      </c>
      <c r="C759" s="30" t="s">
        <v>992</v>
      </c>
      <c r="D759" s="30" t="s">
        <v>819</v>
      </c>
      <c r="E759" s="31" t="s">
        <v>784</v>
      </c>
      <c r="F759" s="33">
        <f t="shared" si="43"/>
        <v>4500</v>
      </c>
      <c r="G759" s="33">
        <f t="shared" si="44"/>
        <v>4500</v>
      </c>
      <c r="H759" s="30">
        <v>4500</v>
      </c>
      <c r="I759" s="30"/>
      <c r="J759" s="30"/>
      <c r="K759" s="30"/>
      <c r="L759" s="30"/>
      <c r="M759" s="30"/>
      <c r="N759" s="30"/>
      <c r="O759" s="30"/>
    </row>
    <row r="760" ht="13.5" spans="1:15">
      <c r="A760" s="30" t="s">
        <v>1353</v>
      </c>
      <c r="B760" s="30" t="s">
        <v>986</v>
      </c>
      <c r="C760" s="30" t="s">
        <v>986</v>
      </c>
      <c r="D760" s="30">
        <v>1</v>
      </c>
      <c r="E760" s="31" t="s">
        <v>784</v>
      </c>
      <c r="F760" s="33">
        <f t="shared" si="43"/>
        <v>12000</v>
      </c>
      <c r="G760" s="33">
        <f t="shared" si="44"/>
        <v>12000</v>
      </c>
      <c r="H760" s="30">
        <v>12000</v>
      </c>
      <c r="I760" s="30"/>
      <c r="J760" s="30"/>
      <c r="K760" s="30"/>
      <c r="L760" s="30"/>
      <c r="M760" s="30"/>
      <c r="N760" s="30"/>
      <c r="O760" s="30"/>
    </row>
    <row r="761" ht="13.5" spans="1:15">
      <c r="A761" s="30" t="s">
        <v>1353</v>
      </c>
      <c r="B761" s="30" t="s">
        <v>993</v>
      </c>
      <c r="C761" s="30" t="s">
        <v>993</v>
      </c>
      <c r="D761" s="30" t="s">
        <v>829</v>
      </c>
      <c r="E761" s="31" t="s">
        <v>784</v>
      </c>
      <c r="F761" s="33">
        <f t="shared" si="43"/>
        <v>15000</v>
      </c>
      <c r="G761" s="33">
        <f t="shared" si="44"/>
        <v>15000</v>
      </c>
      <c r="H761" s="30">
        <v>15000</v>
      </c>
      <c r="I761" s="30"/>
      <c r="J761" s="30"/>
      <c r="K761" s="30"/>
      <c r="L761" s="30"/>
      <c r="M761" s="30"/>
      <c r="N761" s="30"/>
      <c r="O761" s="30"/>
    </row>
    <row r="762" ht="13.5" spans="1:15">
      <c r="A762" s="30" t="s">
        <v>1353</v>
      </c>
      <c r="B762" s="30" t="s">
        <v>1054</v>
      </c>
      <c r="C762" s="30" t="s">
        <v>1054</v>
      </c>
      <c r="D762" s="30">
        <v>1</v>
      </c>
      <c r="E762" s="31" t="s">
        <v>784</v>
      </c>
      <c r="F762" s="33">
        <f t="shared" si="43"/>
        <v>8000</v>
      </c>
      <c r="G762" s="33">
        <f t="shared" si="44"/>
        <v>8000</v>
      </c>
      <c r="H762" s="30">
        <v>8000</v>
      </c>
      <c r="I762" s="30"/>
      <c r="J762" s="30"/>
      <c r="K762" s="30"/>
      <c r="L762" s="30"/>
      <c r="M762" s="30"/>
      <c r="N762" s="30"/>
      <c r="O762" s="30"/>
    </row>
    <row r="763" ht="13.5" spans="1:15">
      <c r="A763" s="30" t="s">
        <v>1353</v>
      </c>
      <c r="B763" s="30" t="s">
        <v>811</v>
      </c>
      <c r="C763" s="30" t="s">
        <v>811</v>
      </c>
      <c r="D763" s="30">
        <v>1</v>
      </c>
      <c r="E763" s="31" t="s">
        <v>784</v>
      </c>
      <c r="F763" s="33">
        <f t="shared" si="43"/>
        <v>5000</v>
      </c>
      <c r="G763" s="33">
        <f t="shared" si="44"/>
        <v>5000</v>
      </c>
      <c r="H763" s="30">
        <v>5000</v>
      </c>
      <c r="I763" s="30"/>
      <c r="J763" s="30"/>
      <c r="K763" s="30"/>
      <c r="L763" s="30"/>
      <c r="M763" s="30"/>
      <c r="N763" s="30"/>
      <c r="O763" s="30"/>
    </row>
    <row r="764" ht="13.5" spans="1:15">
      <c r="A764" s="30" t="s">
        <v>1353</v>
      </c>
      <c r="B764" s="30" t="s">
        <v>1057</v>
      </c>
      <c r="C764" s="30" t="s">
        <v>1057</v>
      </c>
      <c r="D764" s="30">
        <v>1</v>
      </c>
      <c r="E764" s="31" t="s">
        <v>784</v>
      </c>
      <c r="F764" s="33">
        <f t="shared" si="43"/>
        <v>3500</v>
      </c>
      <c r="G764" s="33">
        <f t="shared" si="44"/>
        <v>3500</v>
      </c>
      <c r="H764" s="30">
        <v>3500</v>
      </c>
      <c r="I764" s="30"/>
      <c r="J764" s="30"/>
      <c r="K764" s="30"/>
      <c r="L764" s="30"/>
      <c r="M764" s="30"/>
      <c r="N764" s="30"/>
      <c r="O764" s="30"/>
    </row>
    <row r="765" ht="13.5" spans="1:15">
      <c r="A765" s="30" t="s">
        <v>1353</v>
      </c>
      <c r="B765" s="30" t="s">
        <v>1058</v>
      </c>
      <c r="C765" s="30" t="s">
        <v>1058</v>
      </c>
      <c r="D765" s="30" t="s">
        <v>802</v>
      </c>
      <c r="E765" s="31" t="s">
        <v>784</v>
      </c>
      <c r="F765" s="33">
        <f t="shared" si="43"/>
        <v>4500</v>
      </c>
      <c r="G765" s="33">
        <f t="shared" si="44"/>
        <v>4500</v>
      </c>
      <c r="H765" s="30">
        <v>4500</v>
      </c>
      <c r="I765" s="30"/>
      <c r="J765" s="30"/>
      <c r="K765" s="30"/>
      <c r="L765" s="30"/>
      <c r="M765" s="30"/>
      <c r="N765" s="30"/>
      <c r="O765" s="30"/>
    </row>
    <row r="766" ht="13.5" spans="1:15">
      <c r="A766" s="30" t="s">
        <v>1353</v>
      </c>
      <c r="B766" s="30" t="s">
        <v>994</v>
      </c>
      <c r="C766" s="30" t="s">
        <v>994</v>
      </c>
      <c r="D766" s="30" t="s">
        <v>1172</v>
      </c>
      <c r="E766" s="31" t="s">
        <v>784</v>
      </c>
      <c r="F766" s="33">
        <f t="shared" si="43"/>
        <v>15000</v>
      </c>
      <c r="G766" s="33">
        <f t="shared" si="44"/>
        <v>15000</v>
      </c>
      <c r="H766" s="30">
        <v>15000</v>
      </c>
      <c r="I766" s="30"/>
      <c r="J766" s="30"/>
      <c r="K766" s="30"/>
      <c r="L766" s="30"/>
      <c r="M766" s="30"/>
      <c r="N766" s="30"/>
      <c r="O766" s="30"/>
    </row>
    <row r="767" ht="13.5" spans="1:15">
      <c r="A767" s="30" t="s">
        <v>1353</v>
      </c>
      <c r="B767" s="30" t="s">
        <v>1355</v>
      </c>
      <c r="C767" s="30" t="s">
        <v>1355</v>
      </c>
      <c r="D767" s="30" t="s">
        <v>802</v>
      </c>
      <c r="E767" s="31" t="s">
        <v>784</v>
      </c>
      <c r="F767" s="33">
        <f t="shared" si="43"/>
        <v>15000</v>
      </c>
      <c r="G767" s="33">
        <f t="shared" si="44"/>
        <v>15000</v>
      </c>
      <c r="H767" s="30">
        <v>15000</v>
      </c>
      <c r="I767" s="30"/>
      <c r="J767" s="30"/>
      <c r="K767" s="30"/>
      <c r="L767" s="30"/>
      <c r="M767" s="30"/>
      <c r="N767" s="30"/>
      <c r="O767" s="30"/>
    </row>
    <row r="768" ht="13.5" spans="1:15">
      <c r="A768" s="30" t="s">
        <v>1353</v>
      </c>
      <c r="B768" s="30" t="s">
        <v>995</v>
      </c>
      <c r="C768" s="30" t="s">
        <v>995</v>
      </c>
      <c r="D768" s="30" t="s">
        <v>1328</v>
      </c>
      <c r="E768" s="31" t="s">
        <v>810</v>
      </c>
      <c r="F768" s="33">
        <f t="shared" si="43"/>
        <v>30000</v>
      </c>
      <c r="G768" s="33">
        <f t="shared" si="44"/>
        <v>30000</v>
      </c>
      <c r="H768" s="30">
        <v>30000</v>
      </c>
      <c r="I768" s="30"/>
      <c r="J768" s="30"/>
      <c r="K768" s="30"/>
      <c r="L768" s="30"/>
      <c r="M768" s="30"/>
      <c r="N768" s="30"/>
      <c r="O768" s="30"/>
    </row>
    <row r="769" ht="13.5" spans="1:15">
      <c r="A769" s="30" t="s">
        <v>1353</v>
      </c>
      <c r="B769" s="30" t="s">
        <v>1356</v>
      </c>
      <c r="C769" s="30" t="s">
        <v>1356</v>
      </c>
      <c r="D769" s="30" t="s">
        <v>1329</v>
      </c>
      <c r="E769" s="31" t="s">
        <v>810</v>
      </c>
      <c r="F769" s="33">
        <f t="shared" si="43"/>
        <v>6000</v>
      </c>
      <c r="G769" s="33">
        <f t="shared" si="44"/>
        <v>6000</v>
      </c>
      <c r="H769" s="30">
        <v>6000</v>
      </c>
      <c r="I769" s="30"/>
      <c r="J769" s="30"/>
      <c r="K769" s="30"/>
      <c r="L769" s="30"/>
      <c r="M769" s="30"/>
      <c r="N769" s="30"/>
      <c r="O769" s="30"/>
    </row>
    <row r="770" ht="13.5" spans="1:15">
      <c r="A770" s="30" t="s">
        <v>1353</v>
      </c>
      <c r="B770" s="30" t="s">
        <v>998</v>
      </c>
      <c r="C770" s="30" t="s">
        <v>998</v>
      </c>
      <c r="D770" s="30">
        <v>20</v>
      </c>
      <c r="E770" s="31" t="s">
        <v>810</v>
      </c>
      <c r="F770" s="33">
        <f t="shared" si="43"/>
        <v>4000</v>
      </c>
      <c r="G770" s="33">
        <f t="shared" si="44"/>
        <v>4000</v>
      </c>
      <c r="H770" s="30">
        <v>4000</v>
      </c>
      <c r="I770" s="30"/>
      <c r="J770" s="30"/>
      <c r="K770" s="30"/>
      <c r="L770" s="30"/>
      <c r="M770" s="30"/>
      <c r="N770" s="30"/>
      <c r="O770" s="30"/>
    </row>
    <row r="771" ht="13.5" spans="1:15">
      <c r="A771" s="30" t="s">
        <v>1353</v>
      </c>
      <c r="B771" s="30" t="s">
        <v>999</v>
      </c>
      <c r="C771" s="30" t="s">
        <v>999</v>
      </c>
      <c r="D771" s="30" t="s">
        <v>874</v>
      </c>
      <c r="E771" s="31" t="s">
        <v>810</v>
      </c>
      <c r="F771" s="33">
        <f t="shared" si="43"/>
        <v>15000</v>
      </c>
      <c r="G771" s="33">
        <f t="shared" si="44"/>
        <v>15000</v>
      </c>
      <c r="H771" s="30">
        <v>15000</v>
      </c>
      <c r="I771" s="30"/>
      <c r="J771" s="30"/>
      <c r="K771" s="30"/>
      <c r="L771" s="30"/>
      <c r="M771" s="30"/>
      <c r="N771" s="30"/>
      <c r="O771" s="30"/>
    </row>
    <row r="772" ht="13.5" spans="1:15">
      <c r="A772" s="30" t="s">
        <v>1353</v>
      </c>
      <c r="B772" s="30" t="s">
        <v>1001</v>
      </c>
      <c r="C772" s="30" t="s">
        <v>1001</v>
      </c>
      <c r="D772" s="30" t="s">
        <v>996</v>
      </c>
      <c r="E772" s="31" t="s">
        <v>810</v>
      </c>
      <c r="F772" s="33">
        <f t="shared" si="43"/>
        <v>3000</v>
      </c>
      <c r="G772" s="33">
        <f t="shared" si="44"/>
        <v>3000</v>
      </c>
      <c r="H772" s="30">
        <v>3000</v>
      </c>
      <c r="I772" s="30"/>
      <c r="J772" s="30"/>
      <c r="K772" s="30"/>
      <c r="L772" s="30"/>
      <c r="M772" s="30"/>
      <c r="N772" s="30"/>
      <c r="O772" s="30"/>
    </row>
    <row r="773" ht="13.5" spans="1:15">
      <c r="A773" s="30" t="s">
        <v>1353</v>
      </c>
      <c r="B773" s="30" t="s">
        <v>1037</v>
      </c>
      <c r="C773" s="30" t="s">
        <v>1037</v>
      </c>
      <c r="D773" s="30" t="s">
        <v>802</v>
      </c>
      <c r="E773" s="31" t="s">
        <v>790</v>
      </c>
      <c r="F773" s="33">
        <f t="shared" si="43"/>
        <v>2500</v>
      </c>
      <c r="G773" s="33">
        <f t="shared" si="44"/>
        <v>2500</v>
      </c>
      <c r="H773" s="30">
        <v>2500</v>
      </c>
      <c r="I773" s="30"/>
      <c r="J773" s="30"/>
      <c r="K773" s="30"/>
      <c r="L773" s="30"/>
      <c r="M773" s="30"/>
      <c r="N773" s="30"/>
      <c r="O773" s="30"/>
    </row>
    <row r="774" ht="13.5" spans="1:15">
      <c r="A774" s="30" t="s">
        <v>1353</v>
      </c>
      <c r="B774" s="30" t="s">
        <v>867</v>
      </c>
      <c r="C774" s="30" t="s">
        <v>867</v>
      </c>
      <c r="D774" s="30" t="s">
        <v>823</v>
      </c>
      <c r="E774" s="31" t="s">
        <v>827</v>
      </c>
      <c r="F774" s="33">
        <f t="shared" si="43"/>
        <v>2700</v>
      </c>
      <c r="G774" s="33">
        <f t="shared" si="44"/>
        <v>2700</v>
      </c>
      <c r="H774" s="30">
        <v>2700</v>
      </c>
      <c r="I774" s="30"/>
      <c r="J774" s="30"/>
      <c r="K774" s="30"/>
      <c r="L774" s="30"/>
      <c r="M774" s="30"/>
      <c r="N774" s="30"/>
      <c r="O774" s="30"/>
    </row>
    <row r="775" ht="13.5" spans="1:15">
      <c r="A775" s="30" t="s">
        <v>1353</v>
      </c>
      <c r="B775" s="30" t="s">
        <v>981</v>
      </c>
      <c r="C775" s="30" t="s">
        <v>981</v>
      </c>
      <c r="D775" s="30" t="s">
        <v>996</v>
      </c>
      <c r="E775" s="31" t="s">
        <v>824</v>
      </c>
      <c r="F775" s="33">
        <f t="shared" si="43"/>
        <v>4000</v>
      </c>
      <c r="G775" s="33">
        <f t="shared" si="44"/>
        <v>4000</v>
      </c>
      <c r="H775" s="30">
        <v>4000</v>
      </c>
      <c r="I775" s="30"/>
      <c r="J775" s="30"/>
      <c r="K775" s="30"/>
      <c r="L775" s="30"/>
      <c r="M775" s="30"/>
      <c r="N775" s="30"/>
      <c r="O775" s="30"/>
    </row>
    <row r="776" ht="13.5" spans="1:15">
      <c r="A776" s="30" t="s">
        <v>1353</v>
      </c>
      <c r="B776" s="30" t="s">
        <v>822</v>
      </c>
      <c r="C776" s="30" t="s">
        <v>822</v>
      </c>
      <c r="D776" s="30" t="s">
        <v>823</v>
      </c>
      <c r="E776" s="31" t="s">
        <v>824</v>
      </c>
      <c r="F776" s="33">
        <f t="shared" si="43"/>
        <v>2000</v>
      </c>
      <c r="G776" s="33">
        <f t="shared" si="44"/>
        <v>2000</v>
      </c>
      <c r="H776" s="30">
        <v>2000</v>
      </c>
      <c r="I776" s="30"/>
      <c r="J776" s="30"/>
      <c r="K776" s="30"/>
      <c r="L776" s="30"/>
      <c r="M776" s="30"/>
      <c r="N776" s="30"/>
      <c r="O776" s="30"/>
    </row>
    <row r="777" ht="13.5" spans="1:15">
      <c r="A777" s="30" t="s">
        <v>1353</v>
      </c>
      <c r="B777" s="30" t="s">
        <v>825</v>
      </c>
      <c r="C777" s="30" t="s">
        <v>825</v>
      </c>
      <c r="D777" s="30" t="s">
        <v>1330</v>
      </c>
      <c r="E777" s="31" t="s">
        <v>824</v>
      </c>
      <c r="F777" s="33">
        <f t="shared" si="43"/>
        <v>3500</v>
      </c>
      <c r="G777" s="33">
        <f t="shared" si="44"/>
        <v>3500</v>
      </c>
      <c r="H777" s="30">
        <v>3500</v>
      </c>
      <c r="I777" s="30"/>
      <c r="J777" s="30"/>
      <c r="K777" s="30"/>
      <c r="L777" s="30"/>
      <c r="M777" s="30"/>
      <c r="N777" s="30"/>
      <c r="O777" s="30"/>
    </row>
    <row r="778" ht="13.5" spans="1:15">
      <c r="A778" s="30" t="s">
        <v>1353</v>
      </c>
      <c r="B778" s="30" t="s">
        <v>1357</v>
      </c>
      <c r="C778" s="30" t="s">
        <v>1357</v>
      </c>
      <c r="D778" s="30">
        <v>20</v>
      </c>
      <c r="E778" s="31" t="s">
        <v>799</v>
      </c>
      <c r="F778" s="33">
        <f t="shared" si="43"/>
        <v>20000</v>
      </c>
      <c r="G778" s="33">
        <f t="shared" si="44"/>
        <v>20000</v>
      </c>
      <c r="H778" s="30">
        <v>20000</v>
      </c>
      <c r="I778" s="30"/>
      <c r="J778" s="30"/>
      <c r="K778" s="30"/>
      <c r="L778" s="30"/>
      <c r="M778" s="30"/>
      <c r="N778" s="30"/>
      <c r="O778" s="30"/>
    </row>
    <row r="779" ht="13.5" spans="1:15">
      <c r="A779" s="30" t="s">
        <v>1353</v>
      </c>
      <c r="B779" s="30" t="s">
        <v>1358</v>
      </c>
      <c r="C779" s="30" t="s">
        <v>1358</v>
      </c>
      <c r="D779" s="30">
        <v>30</v>
      </c>
      <c r="E779" s="31" t="s">
        <v>799</v>
      </c>
      <c r="F779" s="33">
        <f t="shared" si="43"/>
        <v>10000</v>
      </c>
      <c r="G779" s="33">
        <f t="shared" si="44"/>
        <v>10000</v>
      </c>
      <c r="H779" s="30">
        <v>10000</v>
      </c>
      <c r="I779" s="30"/>
      <c r="J779" s="30"/>
      <c r="K779" s="30"/>
      <c r="L779" s="30"/>
      <c r="M779" s="30"/>
      <c r="N779" s="30"/>
      <c r="O779" s="30"/>
    </row>
    <row r="780" ht="13.5" spans="1:15">
      <c r="A780" s="30" t="s">
        <v>1353</v>
      </c>
      <c r="B780" s="30" t="s">
        <v>1359</v>
      </c>
      <c r="C780" s="30" t="s">
        <v>1359</v>
      </c>
      <c r="D780" s="30">
        <v>20</v>
      </c>
      <c r="E780" s="31" t="s">
        <v>799</v>
      </c>
      <c r="F780" s="33">
        <f t="shared" si="43"/>
        <v>15000</v>
      </c>
      <c r="G780" s="33">
        <f t="shared" si="44"/>
        <v>15000</v>
      </c>
      <c r="H780" s="30">
        <v>15000</v>
      </c>
      <c r="I780" s="30"/>
      <c r="J780" s="30"/>
      <c r="K780" s="30"/>
      <c r="L780" s="30"/>
      <c r="M780" s="30"/>
      <c r="N780" s="30"/>
      <c r="O780" s="30"/>
    </row>
    <row r="781" ht="13.5" spans="1:15">
      <c r="A781" s="30" t="s">
        <v>1360</v>
      </c>
      <c r="B781" s="30" t="s">
        <v>822</v>
      </c>
      <c r="C781" s="30" t="s">
        <v>822</v>
      </c>
      <c r="D781" s="30">
        <v>10</v>
      </c>
      <c r="E781" s="30" t="s">
        <v>824</v>
      </c>
      <c r="F781" s="30">
        <f t="shared" ref="F781:F804" si="45">G781+K781+O781</f>
        <v>2000</v>
      </c>
      <c r="G781" s="30">
        <f t="shared" si="44"/>
        <v>2000</v>
      </c>
      <c r="H781" s="30">
        <v>2000</v>
      </c>
      <c r="I781" s="30"/>
      <c r="J781" s="30"/>
      <c r="K781" s="30"/>
      <c r="L781" s="30"/>
      <c r="M781" s="30"/>
      <c r="N781" s="30"/>
      <c r="O781" s="30"/>
    </row>
    <row r="782" ht="13.5" spans="1:15">
      <c r="A782" s="30" t="s">
        <v>1360</v>
      </c>
      <c r="B782" s="30" t="s">
        <v>825</v>
      </c>
      <c r="C782" s="30" t="s">
        <v>825</v>
      </c>
      <c r="D782" s="30">
        <v>40</v>
      </c>
      <c r="E782" s="30" t="s">
        <v>824</v>
      </c>
      <c r="F782" s="30">
        <f t="shared" si="45"/>
        <v>3000</v>
      </c>
      <c r="G782" s="30">
        <f t="shared" si="44"/>
        <v>3000</v>
      </c>
      <c r="H782" s="30">
        <v>3000</v>
      </c>
      <c r="I782" s="30"/>
      <c r="J782" s="30"/>
      <c r="K782" s="30"/>
      <c r="L782" s="30"/>
      <c r="M782" s="30"/>
      <c r="N782" s="30"/>
      <c r="O782" s="30"/>
    </row>
    <row r="783" ht="13.5" spans="1:15">
      <c r="A783" s="30" t="s">
        <v>1360</v>
      </c>
      <c r="B783" s="30" t="s">
        <v>981</v>
      </c>
      <c r="C783" s="30" t="s">
        <v>981</v>
      </c>
      <c r="D783" s="30">
        <v>25</v>
      </c>
      <c r="E783" s="30" t="s">
        <v>824</v>
      </c>
      <c r="F783" s="30">
        <f t="shared" si="45"/>
        <v>5000</v>
      </c>
      <c r="G783" s="30">
        <f t="shared" si="44"/>
        <v>5000</v>
      </c>
      <c r="H783" s="30">
        <v>5000</v>
      </c>
      <c r="I783" s="30"/>
      <c r="J783" s="30"/>
      <c r="K783" s="30"/>
      <c r="L783" s="30"/>
      <c r="M783" s="30"/>
      <c r="N783" s="30"/>
      <c r="O783" s="30"/>
    </row>
    <row r="784" ht="13.5" spans="1:15">
      <c r="A784" s="30" t="s">
        <v>1360</v>
      </c>
      <c r="B784" s="30" t="s">
        <v>1359</v>
      </c>
      <c r="C784" s="30" t="s">
        <v>1359</v>
      </c>
      <c r="D784" s="30">
        <v>30</v>
      </c>
      <c r="E784" s="30" t="s">
        <v>799</v>
      </c>
      <c r="F784" s="30">
        <f t="shared" si="45"/>
        <v>20000</v>
      </c>
      <c r="G784" s="30">
        <f t="shared" si="44"/>
        <v>20000</v>
      </c>
      <c r="H784" s="30">
        <v>20000</v>
      </c>
      <c r="I784" s="30"/>
      <c r="J784" s="30"/>
      <c r="K784" s="30"/>
      <c r="L784" s="30"/>
      <c r="M784" s="30"/>
      <c r="N784" s="30"/>
      <c r="O784" s="30"/>
    </row>
    <row r="785" ht="13.5" spans="1:15">
      <c r="A785" s="30" t="s">
        <v>1360</v>
      </c>
      <c r="B785" s="30" t="s">
        <v>1361</v>
      </c>
      <c r="C785" s="30" t="s">
        <v>1361</v>
      </c>
      <c r="D785" s="30">
        <v>20</v>
      </c>
      <c r="E785" s="30" t="s">
        <v>794</v>
      </c>
      <c r="F785" s="30">
        <f t="shared" si="45"/>
        <v>10000</v>
      </c>
      <c r="G785" s="30">
        <f t="shared" si="44"/>
        <v>10000</v>
      </c>
      <c r="H785" s="30">
        <v>10000</v>
      </c>
      <c r="I785" s="30"/>
      <c r="J785" s="30"/>
      <c r="K785" s="30"/>
      <c r="L785" s="30"/>
      <c r="M785" s="30"/>
      <c r="N785" s="30"/>
      <c r="O785" s="30"/>
    </row>
    <row r="786" ht="13.5" spans="1:15">
      <c r="A786" s="30" t="s">
        <v>1360</v>
      </c>
      <c r="B786" s="30" t="s">
        <v>1362</v>
      </c>
      <c r="C786" s="30" t="s">
        <v>1362</v>
      </c>
      <c r="D786" s="30">
        <v>25</v>
      </c>
      <c r="E786" s="30" t="s">
        <v>794</v>
      </c>
      <c r="F786" s="30">
        <f t="shared" si="45"/>
        <v>15000</v>
      </c>
      <c r="G786" s="30">
        <f t="shared" si="44"/>
        <v>15000</v>
      </c>
      <c r="H786" s="30">
        <v>15000</v>
      </c>
      <c r="I786" s="30"/>
      <c r="J786" s="30"/>
      <c r="K786" s="30"/>
      <c r="L786" s="30"/>
      <c r="M786" s="30"/>
      <c r="N786" s="30"/>
      <c r="O786" s="30"/>
    </row>
    <row r="787" ht="13.5" spans="1:15">
      <c r="A787" s="30" t="s">
        <v>1360</v>
      </c>
      <c r="B787" s="30" t="s">
        <v>1363</v>
      </c>
      <c r="C787" s="30" t="s">
        <v>1363</v>
      </c>
      <c r="D787" s="30">
        <v>25</v>
      </c>
      <c r="E787" s="30" t="s">
        <v>794</v>
      </c>
      <c r="F787" s="30">
        <f t="shared" si="45"/>
        <v>15000</v>
      </c>
      <c r="G787" s="30">
        <f t="shared" si="44"/>
        <v>15000</v>
      </c>
      <c r="H787" s="30">
        <v>15000</v>
      </c>
      <c r="I787" s="30"/>
      <c r="J787" s="30"/>
      <c r="K787" s="30"/>
      <c r="L787" s="30"/>
      <c r="M787" s="30"/>
      <c r="N787" s="30"/>
      <c r="O787" s="30"/>
    </row>
    <row r="788" ht="13.5" spans="1:15">
      <c r="A788" s="30" t="s">
        <v>1360</v>
      </c>
      <c r="B788" s="30" t="s">
        <v>938</v>
      </c>
      <c r="C788" s="30" t="s">
        <v>938</v>
      </c>
      <c r="D788" s="30">
        <v>20</v>
      </c>
      <c r="E788" s="30" t="s">
        <v>794</v>
      </c>
      <c r="F788" s="30">
        <f t="shared" si="45"/>
        <v>15000</v>
      </c>
      <c r="G788" s="30">
        <f t="shared" si="44"/>
        <v>15000</v>
      </c>
      <c r="H788" s="30">
        <v>15000</v>
      </c>
      <c r="I788" s="30"/>
      <c r="J788" s="30"/>
      <c r="K788" s="30"/>
      <c r="L788" s="30"/>
      <c r="M788" s="30"/>
      <c r="N788" s="30"/>
      <c r="O788" s="30"/>
    </row>
    <row r="789" ht="13.5" spans="1:15">
      <c r="A789" s="30" t="s">
        <v>1360</v>
      </c>
      <c r="B789" s="30" t="s">
        <v>1364</v>
      </c>
      <c r="C789" s="30" t="s">
        <v>1364</v>
      </c>
      <c r="D789" s="30">
        <v>30</v>
      </c>
      <c r="E789" s="30" t="s">
        <v>794</v>
      </c>
      <c r="F789" s="30">
        <f t="shared" si="45"/>
        <v>15000</v>
      </c>
      <c r="G789" s="30">
        <f t="shared" si="44"/>
        <v>15000</v>
      </c>
      <c r="H789" s="30">
        <v>15000</v>
      </c>
      <c r="I789" s="30"/>
      <c r="J789" s="30"/>
      <c r="K789" s="30"/>
      <c r="L789" s="30"/>
      <c r="M789" s="30"/>
      <c r="N789" s="30"/>
      <c r="O789" s="30"/>
    </row>
    <row r="790" ht="13.5" spans="1:15">
      <c r="A790" s="30" t="s">
        <v>1360</v>
      </c>
      <c r="B790" s="30" t="s">
        <v>1365</v>
      </c>
      <c r="C790" s="30" t="s">
        <v>1365</v>
      </c>
      <c r="D790" s="30">
        <v>1</v>
      </c>
      <c r="E790" s="30" t="s">
        <v>790</v>
      </c>
      <c r="F790" s="30">
        <f t="shared" si="45"/>
        <v>18000</v>
      </c>
      <c r="G790" s="30">
        <f t="shared" si="44"/>
        <v>18000</v>
      </c>
      <c r="H790" s="30">
        <v>18000</v>
      </c>
      <c r="I790" s="30"/>
      <c r="J790" s="30"/>
      <c r="K790" s="30"/>
      <c r="L790" s="30"/>
      <c r="M790" s="30"/>
      <c r="N790" s="30"/>
      <c r="O790" s="30"/>
    </row>
    <row r="791" ht="13.5" spans="1:15">
      <c r="A791" s="30" t="s">
        <v>1360</v>
      </c>
      <c r="B791" s="30" t="s">
        <v>1366</v>
      </c>
      <c r="C791" s="30" t="s">
        <v>1366</v>
      </c>
      <c r="D791" s="30">
        <v>50</v>
      </c>
      <c r="E791" s="30" t="s">
        <v>784</v>
      </c>
      <c r="F791" s="30">
        <f t="shared" si="45"/>
        <v>155000</v>
      </c>
      <c r="G791" s="30">
        <f t="shared" si="44"/>
        <v>155000</v>
      </c>
      <c r="H791" s="30">
        <v>155000</v>
      </c>
      <c r="I791" s="30"/>
      <c r="J791" s="30"/>
      <c r="K791" s="30"/>
      <c r="L791" s="30"/>
      <c r="M791" s="30"/>
      <c r="N791" s="30"/>
      <c r="O791" s="30"/>
    </row>
    <row r="792" ht="13.5" spans="1:15">
      <c r="A792" s="30" t="s">
        <v>1360</v>
      </c>
      <c r="B792" s="30" t="s">
        <v>1367</v>
      </c>
      <c r="C792" s="30" t="s">
        <v>1367</v>
      </c>
      <c r="D792" s="30">
        <v>1</v>
      </c>
      <c r="E792" s="30" t="s">
        <v>790</v>
      </c>
      <c r="F792" s="30">
        <f t="shared" si="45"/>
        <v>300000</v>
      </c>
      <c r="G792" s="30">
        <f t="shared" si="44"/>
        <v>300000</v>
      </c>
      <c r="H792" s="30">
        <v>300000</v>
      </c>
      <c r="I792" s="30"/>
      <c r="J792" s="30"/>
      <c r="K792" s="30"/>
      <c r="L792" s="30"/>
      <c r="M792" s="30"/>
      <c r="N792" s="30"/>
      <c r="O792" s="30"/>
    </row>
    <row r="793" ht="13.5" spans="1:15">
      <c r="A793" s="30" t="s">
        <v>1360</v>
      </c>
      <c r="B793" s="30" t="s">
        <v>1368</v>
      </c>
      <c r="C793" s="30" t="s">
        <v>1368</v>
      </c>
      <c r="D793" s="30">
        <v>110</v>
      </c>
      <c r="E793" s="30" t="s">
        <v>790</v>
      </c>
      <c r="F793" s="30">
        <f t="shared" si="45"/>
        <v>60000</v>
      </c>
      <c r="G793" s="30">
        <f t="shared" si="44"/>
        <v>60000</v>
      </c>
      <c r="H793" s="30">
        <v>60000</v>
      </c>
      <c r="I793" s="30"/>
      <c r="J793" s="30"/>
      <c r="K793" s="30"/>
      <c r="L793" s="30"/>
      <c r="M793" s="30"/>
      <c r="N793" s="30"/>
      <c r="O793" s="30"/>
    </row>
    <row r="794" ht="13.5" spans="1:15">
      <c r="A794" s="30" t="s">
        <v>1360</v>
      </c>
      <c r="B794" s="30" t="s">
        <v>973</v>
      </c>
      <c r="C794" s="30" t="s">
        <v>973</v>
      </c>
      <c r="D794" s="30">
        <v>35</v>
      </c>
      <c r="E794" s="30" t="s">
        <v>784</v>
      </c>
      <c r="F794" s="30">
        <f t="shared" si="45"/>
        <v>112000</v>
      </c>
      <c r="G794" s="30">
        <f t="shared" si="44"/>
        <v>112000</v>
      </c>
      <c r="H794" s="30">
        <v>112000</v>
      </c>
      <c r="I794" s="30"/>
      <c r="J794" s="30"/>
      <c r="K794" s="30"/>
      <c r="L794" s="30"/>
      <c r="M794" s="30"/>
      <c r="N794" s="30"/>
      <c r="O794" s="30"/>
    </row>
    <row r="795" ht="13.5" spans="1:15">
      <c r="A795" s="30" t="s">
        <v>1360</v>
      </c>
      <c r="B795" s="30" t="s">
        <v>1275</v>
      </c>
      <c r="C795" s="30" t="s">
        <v>1275</v>
      </c>
      <c r="D795" s="30">
        <v>1</v>
      </c>
      <c r="E795" s="30" t="s">
        <v>799</v>
      </c>
      <c r="F795" s="30">
        <f t="shared" si="45"/>
        <v>80000</v>
      </c>
      <c r="G795" s="30">
        <f t="shared" si="44"/>
        <v>80000</v>
      </c>
      <c r="H795" s="30">
        <v>80000</v>
      </c>
      <c r="I795" s="30"/>
      <c r="J795" s="30"/>
      <c r="K795" s="30"/>
      <c r="L795" s="30"/>
      <c r="M795" s="30"/>
      <c r="N795" s="30"/>
      <c r="O795" s="30"/>
    </row>
    <row r="796" ht="13.5" spans="1:15">
      <c r="A796" s="30" t="s">
        <v>1360</v>
      </c>
      <c r="B796" s="30" t="s">
        <v>1369</v>
      </c>
      <c r="C796" s="30" t="s">
        <v>1369</v>
      </c>
      <c r="D796" s="30">
        <v>1</v>
      </c>
      <c r="E796" s="30" t="s">
        <v>799</v>
      </c>
      <c r="F796" s="30">
        <f t="shared" si="45"/>
        <v>150000</v>
      </c>
      <c r="G796" s="30">
        <f t="shared" si="44"/>
        <v>150000</v>
      </c>
      <c r="H796" s="30">
        <v>150000</v>
      </c>
      <c r="I796" s="30"/>
      <c r="J796" s="30"/>
      <c r="K796" s="30"/>
      <c r="L796" s="30"/>
      <c r="M796" s="30"/>
      <c r="N796" s="30"/>
      <c r="O796" s="30"/>
    </row>
    <row r="797" ht="13.5" spans="1:15">
      <c r="A797" s="30" t="s">
        <v>1360</v>
      </c>
      <c r="B797" s="30" t="s">
        <v>977</v>
      </c>
      <c r="C797" s="30" t="s">
        <v>977</v>
      </c>
      <c r="D797" s="30">
        <v>6</v>
      </c>
      <c r="E797" s="30" t="s">
        <v>784</v>
      </c>
      <c r="F797" s="30">
        <f t="shared" si="45"/>
        <v>20000</v>
      </c>
      <c r="G797" s="30">
        <f t="shared" si="44"/>
        <v>20000</v>
      </c>
      <c r="H797" s="30">
        <v>20000</v>
      </c>
      <c r="I797" s="30"/>
      <c r="J797" s="30"/>
      <c r="K797" s="30"/>
      <c r="L797" s="30"/>
      <c r="M797" s="30"/>
      <c r="N797" s="30"/>
      <c r="O797" s="30"/>
    </row>
    <row r="798" ht="13.5" spans="1:15">
      <c r="A798" s="30" t="s">
        <v>1360</v>
      </c>
      <c r="B798" s="30" t="s">
        <v>1370</v>
      </c>
      <c r="C798" s="30" t="s">
        <v>1370</v>
      </c>
      <c r="D798" s="30">
        <v>1</v>
      </c>
      <c r="E798" s="30" t="s">
        <v>790</v>
      </c>
      <c r="F798" s="30">
        <f t="shared" si="45"/>
        <v>150000</v>
      </c>
      <c r="G798" s="30">
        <f t="shared" si="44"/>
        <v>150000</v>
      </c>
      <c r="H798" s="30">
        <v>150000</v>
      </c>
      <c r="I798" s="30"/>
      <c r="J798" s="30"/>
      <c r="K798" s="30"/>
      <c r="L798" s="30"/>
      <c r="M798" s="30"/>
      <c r="N798" s="30"/>
      <c r="O798" s="30"/>
    </row>
    <row r="799" ht="13.5" spans="1:15">
      <c r="A799" s="30" t="s">
        <v>1360</v>
      </c>
      <c r="B799" s="30" t="s">
        <v>1371</v>
      </c>
      <c r="C799" s="30" t="s">
        <v>1371</v>
      </c>
      <c r="D799" s="30">
        <v>50</v>
      </c>
      <c r="E799" s="30" t="s">
        <v>810</v>
      </c>
      <c r="F799" s="30">
        <f t="shared" si="45"/>
        <v>50000</v>
      </c>
      <c r="G799" s="30">
        <f t="shared" si="44"/>
        <v>50000</v>
      </c>
      <c r="H799" s="30">
        <v>50000</v>
      </c>
      <c r="I799" s="30"/>
      <c r="J799" s="30"/>
      <c r="K799" s="30"/>
      <c r="L799" s="30"/>
      <c r="M799" s="30"/>
      <c r="N799" s="30"/>
      <c r="O799" s="30"/>
    </row>
    <row r="800" ht="13.5" spans="1:15">
      <c r="A800" s="30" t="s">
        <v>1360</v>
      </c>
      <c r="B800" s="30" t="s">
        <v>1372</v>
      </c>
      <c r="C800" s="30" t="s">
        <v>1372</v>
      </c>
      <c r="D800" s="30">
        <v>1</v>
      </c>
      <c r="E800" s="30" t="s">
        <v>784</v>
      </c>
      <c r="F800" s="30">
        <f t="shared" si="45"/>
        <v>2000</v>
      </c>
      <c r="G800" s="30">
        <f t="shared" si="44"/>
        <v>2000</v>
      </c>
      <c r="H800" s="30">
        <v>2000</v>
      </c>
      <c r="I800" s="30"/>
      <c r="J800" s="30"/>
      <c r="K800" s="30"/>
      <c r="L800" s="30"/>
      <c r="M800" s="30"/>
      <c r="N800" s="30"/>
      <c r="O800" s="30"/>
    </row>
    <row r="801" ht="13.5" spans="1:15">
      <c r="A801" s="30" t="s">
        <v>1360</v>
      </c>
      <c r="B801" s="30" t="s">
        <v>1373</v>
      </c>
      <c r="C801" s="30" t="s">
        <v>1373</v>
      </c>
      <c r="D801" s="30">
        <v>1</v>
      </c>
      <c r="E801" s="30" t="s">
        <v>799</v>
      </c>
      <c r="F801" s="30">
        <f t="shared" si="45"/>
        <v>10000</v>
      </c>
      <c r="G801" s="30">
        <f t="shared" si="44"/>
        <v>10000</v>
      </c>
      <c r="H801" s="30">
        <v>10000</v>
      </c>
      <c r="I801" s="30"/>
      <c r="J801" s="30"/>
      <c r="K801" s="30"/>
      <c r="L801" s="30"/>
      <c r="M801" s="30"/>
      <c r="N801" s="30"/>
      <c r="O801" s="30"/>
    </row>
    <row r="802" ht="13.5" spans="1:15">
      <c r="A802" s="30" t="s">
        <v>1360</v>
      </c>
      <c r="B802" s="30" t="s">
        <v>838</v>
      </c>
      <c r="C802" s="30" t="s">
        <v>838</v>
      </c>
      <c r="D802" s="30">
        <v>8</v>
      </c>
      <c r="E802" s="30" t="s">
        <v>784</v>
      </c>
      <c r="F802" s="30">
        <f t="shared" si="45"/>
        <v>52000</v>
      </c>
      <c r="G802" s="30">
        <f t="shared" si="44"/>
        <v>52000</v>
      </c>
      <c r="H802" s="30">
        <v>52000</v>
      </c>
      <c r="I802" s="30"/>
      <c r="J802" s="30"/>
      <c r="K802" s="30"/>
      <c r="L802" s="30"/>
      <c r="M802" s="30"/>
      <c r="N802" s="30"/>
      <c r="O802" s="30"/>
    </row>
    <row r="803" ht="13.5" spans="1:15">
      <c r="A803" s="30" t="s">
        <v>1360</v>
      </c>
      <c r="B803" s="30" t="s">
        <v>845</v>
      </c>
      <c r="C803" s="30" t="s">
        <v>845</v>
      </c>
      <c r="D803" s="30">
        <v>200</v>
      </c>
      <c r="E803" s="30" t="s">
        <v>790</v>
      </c>
      <c r="F803" s="30">
        <f t="shared" si="45"/>
        <v>30000</v>
      </c>
      <c r="G803" s="30">
        <f t="shared" si="44"/>
        <v>30000</v>
      </c>
      <c r="H803" s="30">
        <v>30000</v>
      </c>
      <c r="I803" s="30"/>
      <c r="J803" s="30"/>
      <c r="K803" s="30"/>
      <c r="L803" s="30"/>
      <c r="M803" s="30"/>
      <c r="N803" s="30"/>
      <c r="O803" s="30"/>
    </row>
    <row r="804" ht="13.5" spans="1:15">
      <c r="A804" s="30" t="s">
        <v>1360</v>
      </c>
      <c r="B804" s="30" t="s">
        <v>1374</v>
      </c>
      <c r="C804" s="30" t="s">
        <v>1374</v>
      </c>
      <c r="D804" s="30">
        <v>50</v>
      </c>
      <c r="E804" s="30" t="s">
        <v>1375</v>
      </c>
      <c r="F804" s="30">
        <f t="shared" si="45"/>
        <v>40000</v>
      </c>
      <c r="G804" s="30">
        <f t="shared" si="44"/>
        <v>40000</v>
      </c>
      <c r="H804" s="30">
        <v>40000</v>
      </c>
      <c r="I804" s="30"/>
      <c r="J804" s="30"/>
      <c r="K804" s="30"/>
      <c r="L804" s="30"/>
      <c r="M804" s="30"/>
      <c r="N804" s="30"/>
      <c r="O804" s="30"/>
    </row>
    <row r="805" ht="13.5" spans="1:15">
      <c r="A805" s="30" t="s">
        <v>1376</v>
      </c>
      <c r="B805" s="30" t="s">
        <v>797</v>
      </c>
      <c r="C805" s="30" t="s">
        <v>797</v>
      </c>
      <c r="D805" s="30">
        <v>2</v>
      </c>
      <c r="E805" s="31" t="s">
        <v>1377</v>
      </c>
      <c r="F805" s="33">
        <f t="shared" ref="F805:F868" si="46">G805+J805+K805+L805+M805+N805+O805</f>
        <v>2000</v>
      </c>
      <c r="G805" s="33">
        <f t="shared" si="44"/>
        <v>2000</v>
      </c>
      <c r="H805" s="30">
        <v>2000</v>
      </c>
      <c r="I805" s="30"/>
      <c r="J805" s="30"/>
      <c r="K805" s="30"/>
      <c r="L805" s="30"/>
      <c r="M805" s="30"/>
      <c r="N805" s="30"/>
      <c r="O805" s="30"/>
    </row>
    <row r="806" ht="22.5" spans="1:15">
      <c r="A806" s="30" t="s">
        <v>1376</v>
      </c>
      <c r="B806" s="30" t="s">
        <v>1378</v>
      </c>
      <c r="C806" s="30" t="s">
        <v>1378</v>
      </c>
      <c r="D806" s="30">
        <v>2</v>
      </c>
      <c r="E806" s="31" t="s">
        <v>1377</v>
      </c>
      <c r="F806" s="33">
        <f t="shared" si="46"/>
        <v>40000</v>
      </c>
      <c r="G806" s="33">
        <f t="shared" si="44"/>
        <v>40000</v>
      </c>
      <c r="H806" s="30">
        <v>40000</v>
      </c>
      <c r="I806" s="30"/>
      <c r="J806" s="30"/>
      <c r="K806" s="30"/>
      <c r="L806" s="30"/>
      <c r="M806" s="30"/>
      <c r="N806" s="30"/>
      <c r="O806" s="30"/>
    </row>
    <row r="807" ht="13.5" spans="1:15">
      <c r="A807" s="30" t="s">
        <v>1376</v>
      </c>
      <c r="B807" s="30" t="s">
        <v>1379</v>
      </c>
      <c r="C807" s="30" t="s">
        <v>1379</v>
      </c>
      <c r="D807" s="30">
        <v>200</v>
      </c>
      <c r="E807" s="31" t="s">
        <v>794</v>
      </c>
      <c r="F807" s="33">
        <f t="shared" si="46"/>
        <v>40000</v>
      </c>
      <c r="G807" s="33">
        <f t="shared" si="44"/>
        <v>40000</v>
      </c>
      <c r="H807" s="30">
        <v>40000</v>
      </c>
      <c r="I807" s="30"/>
      <c r="J807" s="30"/>
      <c r="K807" s="30"/>
      <c r="L807" s="30"/>
      <c r="M807" s="30"/>
      <c r="N807" s="30"/>
      <c r="O807" s="30"/>
    </row>
    <row r="808" ht="13.5" spans="1:15">
      <c r="A808" s="30" t="s">
        <v>1376</v>
      </c>
      <c r="B808" s="30" t="s">
        <v>1380</v>
      </c>
      <c r="C808" s="30" t="s">
        <v>1380</v>
      </c>
      <c r="D808" s="30">
        <v>50</v>
      </c>
      <c r="E808" s="31" t="s">
        <v>794</v>
      </c>
      <c r="F808" s="33">
        <f t="shared" si="46"/>
        <v>13000</v>
      </c>
      <c r="G808" s="33">
        <f t="shared" si="44"/>
        <v>13000</v>
      </c>
      <c r="H808" s="30">
        <v>13000</v>
      </c>
      <c r="I808" s="30"/>
      <c r="J808" s="30"/>
      <c r="K808" s="30"/>
      <c r="L808" s="30"/>
      <c r="M808" s="30"/>
      <c r="N808" s="30"/>
      <c r="O808" s="30"/>
    </row>
    <row r="809" ht="13.5" spans="1:15">
      <c r="A809" s="30" t="s">
        <v>1376</v>
      </c>
      <c r="B809" s="30" t="s">
        <v>845</v>
      </c>
      <c r="C809" s="30" t="s">
        <v>845</v>
      </c>
      <c r="D809" s="30">
        <v>300</v>
      </c>
      <c r="E809" s="31" t="s">
        <v>790</v>
      </c>
      <c r="F809" s="33">
        <f t="shared" si="46"/>
        <v>40500</v>
      </c>
      <c r="G809" s="33">
        <f t="shared" si="44"/>
        <v>40500</v>
      </c>
      <c r="H809" s="30">
        <v>40500</v>
      </c>
      <c r="I809" s="30"/>
      <c r="J809" s="30"/>
      <c r="K809" s="30"/>
      <c r="L809" s="30"/>
      <c r="M809" s="30"/>
      <c r="N809" s="30"/>
      <c r="O809" s="30"/>
    </row>
    <row r="810" ht="13.5" spans="1:15">
      <c r="A810" s="30" t="s">
        <v>1376</v>
      </c>
      <c r="B810" s="30" t="s">
        <v>1381</v>
      </c>
      <c r="C810" s="30" t="s">
        <v>1381</v>
      </c>
      <c r="D810" s="30">
        <v>2</v>
      </c>
      <c r="E810" s="31" t="s">
        <v>1377</v>
      </c>
      <c r="F810" s="33">
        <f t="shared" si="46"/>
        <v>30000</v>
      </c>
      <c r="G810" s="33">
        <f t="shared" si="44"/>
        <v>30000</v>
      </c>
      <c r="H810" s="30">
        <v>30000</v>
      </c>
      <c r="I810" s="30"/>
      <c r="J810" s="30"/>
      <c r="K810" s="30"/>
      <c r="L810" s="30"/>
      <c r="M810" s="30"/>
      <c r="N810" s="30"/>
      <c r="O810" s="30"/>
    </row>
    <row r="811" ht="13.5" spans="1:15">
      <c r="A811" s="30" t="s">
        <v>1376</v>
      </c>
      <c r="B811" s="30" t="s">
        <v>1382</v>
      </c>
      <c r="C811" s="30" t="s">
        <v>1382</v>
      </c>
      <c r="D811" s="30">
        <v>3</v>
      </c>
      <c r="E811" s="31" t="s">
        <v>949</v>
      </c>
      <c r="F811" s="33">
        <f t="shared" si="46"/>
        <v>30000</v>
      </c>
      <c r="G811" s="33">
        <f t="shared" si="44"/>
        <v>30000</v>
      </c>
      <c r="H811" s="30">
        <v>30000</v>
      </c>
      <c r="I811" s="30"/>
      <c r="J811" s="30"/>
      <c r="K811" s="30"/>
      <c r="L811" s="30"/>
      <c r="M811" s="30"/>
      <c r="N811" s="30"/>
      <c r="O811" s="30"/>
    </row>
    <row r="812" ht="13.5" spans="1:15">
      <c r="A812" s="30" t="s">
        <v>1376</v>
      </c>
      <c r="B812" s="30" t="s">
        <v>1383</v>
      </c>
      <c r="C812" s="30" t="s">
        <v>1383</v>
      </c>
      <c r="D812" s="30">
        <v>1</v>
      </c>
      <c r="E812" s="31" t="s">
        <v>949</v>
      </c>
      <c r="F812" s="33">
        <f t="shared" si="46"/>
        <v>20000</v>
      </c>
      <c r="G812" s="33">
        <f t="shared" si="44"/>
        <v>20000</v>
      </c>
      <c r="H812" s="30">
        <v>20000</v>
      </c>
      <c r="I812" s="30"/>
      <c r="J812" s="30"/>
      <c r="K812" s="30"/>
      <c r="L812" s="30"/>
      <c r="M812" s="30"/>
      <c r="N812" s="30"/>
      <c r="O812" s="30"/>
    </row>
    <row r="813" ht="13.5" spans="1:15">
      <c r="A813" s="30" t="s">
        <v>1376</v>
      </c>
      <c r="B813" s="30" t="s">
        <v>535</v>
      </c>
      <c r="C813" s="30" t="s">
        <v>535</v>
      </c>
      <c r="D813" s="30">
        <v>2</v>
      </c>
      <c r="E813" s="31" t="s">
        <v>949</v>
      </c>
      <c r="F813" s="33">
        <f t="shared" si="46"/>
        <v>20000</v>
      </c>
      <c r="G813" s="33">
        <f t="shared" si="44"/>
        <v>20000</v>
      </c>
      <c r="H813" s="30">
        <v>20000</v>
      </c>
      <c r="I813" s="30"/>
      <c r="J813" s="30"/>
      <c r="K813" s="30"/>
      <c r="L813" s="30"/>
      <c r="M813" s="30"/>
      <c r="N813" s="30"/>
      <c r="O813" s="30"/>
    </row>
    <row r="814" ht="13.5" spans="1:15">
      <c r="A814" s="30" t="s">
        <v>1376</v>
      </c>
      <c r="B814" s="30" t="s">
        <v>1384</v>
      </c>
      <c r="C814" s="30" t="s">
        <v>1384</v>
      </c>
      <c r="D814" s="30">
        <v>2</v>
      </c>
      <c r="E814" s="31" t="s">
        <v>1377</v>
      </c>
      <c r="F814" s="33">
        <f t="shared" si="46"/>
        <v>30000</v>
      </c>
      <c r="G814" s="33">
        <f t="shared" si="44"/>
        <v>30000</v>
      </c>
      <c r="H814" s="30">
        <v>30000</v>
      </c>
      <c r="I814" s="30"/>
      <c r="J814" s="30"/>
      <c r="K814" s="30"/>
      <c r="L814" s="30"/>
      <c r="M814" s="30"/>
      <c r="N814" s="30"/>
      <c r="O814" s="30"/>
    </row>
    <row r="815" ht="13.5" spans="1:15">
      <c r="A815" s="30" t="s">
        <v>1376</v>
      </c>
      <c r="B815" s="30" t="s">
        <v>1018</v>
      </c>
      <c r="C815" s="30" t="s">
        <v>1018</v>
      </c>
      <c r="D815" s="30">
        <v>2</v>
      </c>
      <c r="E815" s="31" t="s">
        <v>1377</v>
      </c>
      <c r="F815" s="33">
        <f t="shared" si="46"/>
        <v>10000</v>
      </c>
      <c r="G815" s="33">
        <f t="shared" si="44"/>
        <v>10000</v>
      </c>
      <c r="H815" s="30">
        <v>10000</v>
      </c>
      <c r="I815" s="30"/>
      <c r="J815" s="30"/>
      <c r="K815" s="30"/>
      <c r="L815" s="30"/>
      <c r="M815" s="30"/>
      <c r="N815" s="30"/>
      <c r="O815" s="30"/>
    </row>
    <row r="816" ht="13.5" spans="1:15">
      <c r="A816" s="30" t="s">
        <v>1376</v>
      </c>
      <c r="B816" s="30" t="s">
        <v>1385</v>
      </c>
      <c r="C816" s="30" t="s">
        <v>1385</v>
      </c>
      <c r="D816" s="30">
        <v>2</v>
      </c>
      <c r="E816" s="31" t="s">
        <v>1377</v>
      </c>
      <c r="F816" s="33">
        <f t="shared" si="46"/>
        <v>20000</v>
      </c>
      <c r="G816" s="33">
        <f t="shared" si="44"/>
        <v>20000</v>
      </c>
      <c r="H816" s="30">
        <v>20000</v>
      </c>
      <c r="I816" s="30"/>
      <c r="J816" s="30"/>
      <c r="K816" s="30"/>
      <c r="L816" s="30"/>
      <c r="M816" s="30"/>
      <c r="N816" s="30"/>
      <c r="O816" s="30"/>
    </row>
    <row r="817" ht="13.5" spans="1:15">
      <c r="A817" s="30" t="s">
        <v>1376</v>
      </c>
      <c r="B817" s="30" t="s">
        <v>1386</v>
      </c>
      <c r="C817" s="30" t="s">
        <v>1386</v>
      </c>
      <c r="D817" s="30">
        <v>2</v>
      </c>
      <c r="E817" s="31" t="s">
        <v>1377</v>
      </c>
      <c r="F817" s="33">
        <f t="shared" si="46"/>
        <v>30000</v>
      </c>
      <c r="G817" s="33">
        <f t="shared" si="44"/>
        <v>30000</v>
      </c>
      <c r="H817" s="30">
        <v>30000</v>
      </c>
      <c r="I817" s="30"/>
      <c r="J817" s="30"/>
      <c r="K817" s="30"/>
      <c r="L817" s="30"/>
      <c r="M817" s="30"/>
      <c r="N817" s="30"/>
      <c r="O817" s="30"/>
    </row>
    <row r="818" ht="13.5" spans="1:15">
      <c r="A818" s="30" t="s">
        <v>1376</v>
      </c>
      <c r="B818" s="30" t="s">
        <v>1387</v>
      </c>
      <c r="C818" s="30" t="s">
        <v>1387</v>
      </c>
      <c r="D818" s="30">
        <v>2</v>
      </c>
      <c r="E818" s="31" t="s">
        <v>1377</v>
      </c>
      <c r="F818" s="33">
        <f t="shared" si="46"/>
        <v>150000</v>
      </c>
      <c r="G818" s="33">
        <f t="shared" si="44"/>
        <v>150000</v>
      </c>
      <c r="H818" s="30">
        <v>150000</v>
      </c>
      <c r="I818" s="30"/>
      <c r="J818" s="30"/>
      <c r="K818" s="30"/>
      <c r="L818" s="30"/>
      <c r="M818" s="30"/>
      <c r="N818" s="30"/>
      <c r="O818" s="30"/>
    </row>
    <row r="819" ht="13.5" spans="1:15">
      <c r="A819" s="30" t="s">
        <v>1376</v>
      </c>
      <c r="B819" s="30" t="s">
        <v>1388</v>
      </c>
      <c r="C819" s="30" t="s">
        <v>1388</v>
      </c>
      <c r="D819" s="30">
        <v>2</v>
      </c>
      <c r="E819" s="31" t="s">
        <v>1377</v>
      </c>
      <c r="F819" s="33">
        <f t="shared" si="46"/>
        <v>150000</v>
      </c>
      <c r="G819" s="33">
        <f t="shared" si="44"/>
        <v>150000</v>
      </c>
      <c r="H819" s="30">
        <v>150000</v>
      </c>
      <c r="I819" s="30"/>
      <c r="J819" s="30"/>
      <c r="K819" s="30"/>
      <c r="L819" s="30"/>
      <c r="M819" s="30"/>
      <c r="N819" s="30"/>
      <c r="O819" s="30"/>
    </row>
    <row r="820" ht="13.5" spans="1:15">
      <c r="A820" s="30" t="s">
        <v>1376</v>
      </c>
      <c r="B820" s="30" t="s">
        <v>1389</v>
      </c>
      <c r="C820" s="30" t="s">
        <v>1389</v>
      </c>
      <c r="D820" s="30">
        <v>2</v>
      </c>
      <c r="E820" s="31" t="s">
        <v>1377</v>
      </c>
      <c r="F820" s="33">
        <f t="shared" si="46"/>
        <v>187800</v>
      </c>
      <c r="G820" s="33">
        <f t="shared" si="44"/>
        <v>187800</v>
      </c>
      <c r="H820" s="30">
        <v>100000</v>
      </c>
      <c r="I820" s="30">
        <v>87800</v>
      </c>
      <c r="J820" s="30"/>
      <c r="K820" s="30"/>
      <c r="L820" s="30"/>
      <c r="M820" s="30"/>
      <c r="N820" s="30"/>
      <c r="O820" s="30"/>
    </row>
    <row r="821" ht="13.5" spans="1:15">
      <c r="A821" s="39" t="s">
        <v>1376</v>
      </c>
      <c r="B821" s="39" t="s">
        <v>880</v>
      </c>
      <c r="C821" s="39" t="s">
        <v>880</v>
      </c>
      <c r="D821" s="39">
        <v>1</v>
      </c>
      <c r="E821" s="39" t="s">
        <v>784</v>
      </c>
      <c r="F821" s="33">
        <f t="shared" si="46"/>
        <v>500000</v>
      </c>
      <c r="G821" s="33">
        <f t="shared" si="44"/>
        <v>500000</v>
      </c>
      <c r="H821" s="30">
        <v>500000</v>
      </c>
      <c r="I821" s="30"/>
      <c r="J821" s="30"/>
      <c r="K821" s="30"/>
      <c r="L821" s="30"/>
      <c r="M821" s="30"/>
      <c r="N821" s="30"/>
      <c r="O821" s="30"/>
    </row>
    <row r="822" ht="13.5" spans="1:15">
      <c r="A822" s="39" t="s">
        <v>1376</v>
      </c>
      <c r="B822" s="39" t="s">
        <v>1390</v>
      </c>
      <c r="C822" s="39" t="s">
        <v>1390</v>
      </c>
      <c r="D822" s="39">
        <v>1</v>
      </c>
      <c r="E822" s="39" t="s">
        <v>949</v>
      </c>
      <c r="F822" s="33">
        <f t="shared" si="46"/>
        <v>300000</v>
      </c>
      <c r="G822" s="33">
        <f t="shared" ref="G822:G885" si="47">H822+I822</f>
        <v>300000</v>
      </c>
      <c r="H822" s="30">
        <v>300000</v>
      </c>
      <c r="I822" s="30"/>
      <c r="J822" s="30"/>
      <c r="K822" s="30"/>
      <c r="L822" s="30"/>
      <c r="M822" s="30"/>
      <c r="N822" s="30"/>
      <c r="O822" s="30"/>
    </row>
    <row r="823" ht="13.5" spans="1:15">
      <c r="A823" s="39" t="s">
        <v>1376</v>
      </c>
      <c r="B823" s="39" t="s">
        <v>1391</v>
      </c>
      <c r="C823" s="39" t="s">
        <v>1391</v>
      </c>
      <c r="D823" s="39">
        <v>1</v>
      </c>
      <c r="E823" s="39" t="s">
        <v>949</v>
      </c>
      <c r="F823" s="33">
        <f t="shared" si="46"/>
        <v>200000</v>
      </c>
      <c r="G823" s="33">
        <f t="shared" si="47"/>
        <v>200000</v>
      </c>
      <c r="H823" s="30">
        <v>200000</v>
      </c>
      <c r="I823" s="30"/>
      <c r="J823" s="30"/>
      <c r="K823" s="30"/>
      <c r="L823" s="30"/>
      <c r="M823" s="30"/>
      <c r="N823" s="30"/>
      <c r="O823" s="30"/>
    </row>
    <row r="824" ht="13.5" spans="1:15">
      <c r="A824" s="39" t="s">
        <v>1376</v>
      </c>
      <c r="B824" s="39" t="s">
        <v>1392</v>
      </c>
      <c r="C824" s="39" t="s">
        <v>1392</v>
      </c>
      <c r="D824" s="39">
        <v>1</v>
      </c>
      <c r="E824" s="39" t="s">
        <v>949</v>
      </c>
      <c r="F824" s="33">
        <f t="shared" si="46"/>
        <v>200000</v>
      </c>
      <c r="G824" s="33">
        <f t="shared" si="47"/>
        <v>200000</v>
      </c>
      <c r="H824" s="30">
        <v>200000</v>
      </c>
      <c r="I824" s="30"/>
      <c r="J824" s="30"/>
      <c r="K824" s="30"/>
      <c r="L824" s="30"/>
      <c r="M824" s="30"/>
      <c r="N824" s="30"/>
      <c r="O824" s="30"/>
    </row>
    <row r="825" ht="13.5" spans="1:15">
      <c r="A825" s="39" t="s">
        <v>1376</v>
      </c>
      <c r="B825" s="39" t="s">
        <v>1393</v>
      </c>
      <c r="C825" s="39" t="s">
        <v>1393</v>
      </c>
      <c r="D825" s="39">
        <v>1</v>
      </c>
      <c r="E825" s="39" t="s">
        <v>949</v>
      </c>
      <c r="F825" s="33">
        <f t="shared" si="46"/>
        <v>50000</v>
      </c>
      <c r="G825" s="33">
        <f t="shared" si="47"/>
        <v>50000</v>
      </c>
      <c r="H825" s="30">
        <v>50000</v>
      </c>
      <c r="I825" s="30"/>
      <c r="J825" s="30"/>
      <c r="K825" s="30"/>
      <c r="L825" s="30"/>
      <c r="M825" s="30"/>
      <c r="N825" s="30"/>
      <c r="O825" s="30"/>
    </row>
    <row r="826" ht="13.5" spans="1:15">
      <c r="A826" s="39" t="s">
        <v>1376</v>
      </c>
      <c r="B826" s="39" t="s">
        <v>1394</v>
      </c>
      <c r="C826" s="39" t="s">
        <v>1394</v>
      </c>
      <c r="D826" s="39">
        <v>1</v>
      </c>
      <c r="E826" s="39" t="s">
        <v>949</v>
      </c>
      <c r="F826" s="33">
        <f t="shared" si="46"/>
        <v>120000</v>
      </c>
      <c r="G826" s="33">
        <f t="shared" si="47"/>
        <v>120000</v>
      </c>
      <c r="H826" s="30">
        <v>120000</v>
      </c>
      <c r="I826" s="30"/>
      <c r="J826" s="30"/>
      <c r="K826" s="30"/>
      <c r="L826" s="30"/>
      <c r="M826" s="30"/>
      <c r="N826" s="30"/>
      <c r="O826" s="30"/>
    </row>
    <row r="827" ht="13.5" spans="1:15">
      <c r="A827" s="39" t="s">
        <v>1376</v>
      </c>
      <c r="B827" s="39" t="s">
        <v>859</v>
      </c>
      <c r="C827" s="39" t="s">
        <v>859</v>
      </c>
      <c r="D827" s="35">
        <v>60</v>
      </c>
      <c r="E827" s="35" t="s">
        <v>784</v>
      </c>
      <c r="F827" s="33">
        <f t="shared" si="46"/>
        <v>210000</v>
      </c>
      <c r="G827" s="33">
        <f t="shared" si="47"/>
        <v>210000</v>
      </c>
      <c r="H827" s="30">
        <v>210000</v>
      </c>
      <c r="I827" s="30"/>
      <c r="J827" s="30"/>
      <c r="K827" s="30"/>
      <c r="L827" s="30"/>
      <c r="M827" s="30"/>
      <c r="N827" s="30"/>
      <c r="O827" s="30"/>
    </row>
    <row r="828" ht="13.5" spans="1:15">
      <c r="A828" s="30" t="s">
        <v>1395</v>
      </c>
      <c r="B828" s="30" t="s">
        <v>994</v>
      </c>
      <c r="C828" s="31" t="s">
        <v>1396</v>
      </c>
      <c r="D828" s="30">
        <v>8</v>
      </c>
      <c r="E828" s="31" t="s">
        <v>784</v>
      </c>
      <c r="F828" s="33">
        <f t="shared" si="46"/>
        <v>3500</v>
      </c>
      <c r="G828" s="33">
        <f t="shared" si="47"/>
        <v>3500</v>
      </c>
      <c r="H828" s="30">
        <v>3500</v>
      </c>
      <c r="I828" s="30"/>
      <c r="J828" s="30"/>
      <c r="K828" s="30"/>
      <c r="L828" s="30"/>
      <c r="M828" s="30"/>
      <c r="N828" s="30"/>
      <c r="O828" s="30"/>
    </row>
    <row r="829" ht="13.5" spans="1:15">
      <c r="A829" s="30" t="s">
        <v>1395</v>
      </c>
      <c r="B829" s="30" t="s">
        <v>1397</v>
      </c>
      <c r="C829" s="31" t="s">
        <v>1398</v>
      </c>
      <c r="D829" s="30">
        <v>2</v>
      </c>
      <c r="E829" s="31" t="s">
        <v>827</v>
      </c>
      <c r="F829" s="33">
        <f t="shared" si="46"/>
        <v>112000</v>
      </c>
      <c r="G829" s="33">
        <f t="shared" si="47"/>
        <v>112000</v>
      </c>
      <c r="H829" s="30">
        <v>112000</v>
      </c>
      <c r="I829" s="30"/>
      <c r="J829" s="30"/>
      <c r="K829" s="30"/>
      <c r="L829" s="30"/>
      <c r="M829" s="30"/>
      <c r="N829" s="30"/>
      <c r="O829" s="30"/>
    </row>
    <row r="830" ht="13.5" spans="1:15">
      <c r="A830" s="30" t="s">
        <v>1395</v>
      </c>
      <c r="B830" s="30" t="s">
        <v>1399</v>
      </c>
      <c r="C830" s="31" t="s">
        <v>1400</v>
      </c>
      <c r="D830" s="30">
        <v>1</v>
      </c>
      <c r="E830" s="31" t="s">
        <v>827</v>
      </c>
      <c r="F830" s="33">
        <f t="shared" si="46"/>
        <v>9000</v>
      </c>
      <c r="G830" s="33">
        <f t="shared" si="47"/>
        <v>9000</v>
      </c>
      <c r="H830" s="30">
        <v>9000</v>
      </c>
      <c r="I830" s="30"/>
      <c r="J830" s="30"/>
      <c r="K830" s="30"/>
      <c r="L830" s="30"/>
      <c r="M830" s="30"/>
      <c r="N830" s="30"/>
      <c r="O830" s="30"/>
    </row>
    <row r="831" ht="13.5" spans="1:15">
      <c r="A831" s="30" t="s">
        <v>1395</v>
      </c>
      <c r="B831" s="30" t="s">
        <v>1401</v>
      </c>
      <c r="C831" s="31" t="s">
        <v>1402</v>
      </c>
      <c r="D831" s="30">
        <v>12</v>
      </c>
      <c r="E831" s="31" t="s">
        <v>790</v>
      </c>
      <c r="F831" s="33">
        <f t="shared" si="46"/>
        <v>1500</v>
      </c>
      <c r="G831" s="33">
        <f t="shared" si="47"/>
        <v>1500</v>
      </c>
      <c r="H831" s="30">
        <v>1500</v>
      </c>
      <c r="I831" s="30"/>
      <c r="J831" s="30"/>
      <c r="K831" s="30"/>
      <c r="L831" s="30"/>
      <c r="M831" s="30"/>
      <c r="N831" s="30"/>
      <c r="O831" s="30"/>
    </row>
    <row r="832" ht="13.5" spans="1:15">
      <c r="A832" s="30" t="s">
        <v>1395</v>
      </c>
      <c r="B832" s="30" t="s">
        <v>1403</v>
      </c>
      <c r="C832" s="31" t="s">
        <v>1404</v>
      </c>
      <c r="D832" s="30">
        <v>20</v>
      </c>
      <c r="E832" s="31" t="s">
        <v>784</v>
      </c>
      <c r="F832" s="33">
        <f t="shared" si="46"/>
        <v>1500</v>
      </c>
      <c r="G832" s="33">
        <f t="shared" si="47"/>
        <v>1500</v>
      </c>
      <c r="H832" s="30">
        <v>1500</v>
      </c>
      <c r="I832" s="30"/>
      <c r="J832" s="30"/>
      <c r="K832" s="30"/>
      <c r="L832" s="30"/>
      <c r="M832" s="30"/>
      <c r="N832" s="30"/>
      <c r="O832" s="30"/>
    </row>
    <row r="833" ht="13.5" spans="1:15">
      <c r="A833" s="30" t="s">
        <v>1395</v>
      </c>
      <c r="B833" s="30" t="s">
        <v>1240</v>
      </c>
      <c r="C833" s="31" t="s">
        <v>1405</v>
      </c>
      <c r="D833" s="30">
        <v>1</v>
      </c>
      <c r="E833" s="31" t="s">
        <v>1183</v>
      </c>
      <c r="F833" s="33">
        <f t="shared" si="46"/>
        <v>2000</v>
      </c>
      <c r="G833" s="33">
        <f t="shared" si="47"/>
        <v>2000</v>
      </c>
      <c r="H833" s="30">
        <v>2000</v>
      </c>
      <c r="I833" s="30"/>
      <c r="J833" s="30"/>
      <c r="K833" s="30"/>
      <c r="L833" s="30"/>
      <c r="M833" s="30"/>
      <c r="N833" s="30"/>
      <c r="O833" s="30"/>
    </row>
    <row r="834" ht="13.5" spans="1:15">
      <c r="A834" s="30" t="s">
        <v>1395</v>
      </c>
      <c r="B834" s="30" t="s">
        <v>1406</v>
      </c>
      <c r="C834" s="31" t="s">
        <v>1407</v>
      </c>
      <c r="D834" s="30">
        <v>1</v>
      </c>
      <c r="E834" s="31" t="s">
        <v>784</v>
      </c>
      <c r="F834" s="33">
        <f t="shared" si="46"/>
        <v>5000</v>
      </c>
      <c r="G834" s="33">
        <f t="shared" si="47"/>
        <v>5000</v>
      </c>
      <c r="H834" s="30">
        <v>5000</v>
      </c>
      <c r="I834" s="30"/>
      <c r="J834" s="30"/>
      <c r="K834" s="30"/>
      <c r="L834" s="30"/>
      <c r="M834" s="30"/>
      <c r="N834" s="30"/>
      <c r="O834" s="30"/>
    </row>
    <row r="835" ht="13.5" spans="1:15">
      <c r="A835" s="30" t="s">
        <v>1395</v>
      </c>
      <c r="B835" s="30" t="s">
        <v>783</v>
      </c>
      <c r="C835" s="31" t="s">
        <v>1408</v>
      </c>
      <c r="D835" s="30">
        <v>32</v>
      </c>
      <c r="E835" s="31" t="s">
        <v>784</v>
      </c>
      <c r="F835" s="33">
        <f t="shared" si="46"/>
        <v>6400</v>
      </c>
      <c r="G835" s="33">
        <f t="shared" si="47"/>
        <v>6400</v>
      </c>
      <c r="H835" s="30">
        <v>6400</v>
      </c>
      <c r="I835" s="30"/>
      <c r="J835" s="30"/>
      <c r="K835" s="30"/>
      <c r="L835" s="30"/>
      <c r="M835" s="30"/>
      <c r="N835" s="30"/>
      <c r="O835" s="30"/>
    </row>
    <row r="836" ht="13.5" spans="1:15">
      <c r="A836" s="30" t="s">
        <v>1395</v>
      </c>
      <c r="B836" s="30" t="s">
        <v>785</v>
      </c>
      <c r="C836" s="31" t="s">
        <v>1409</v>
      </c>
      <c r="D836" s="30">
        <v>2</v>
      </c>
      <c r="E836" s="31" t="s">
        <v>784</v>
      </c>
      <c r="F836" s="33">
        <f t="shared" si="46"/>
        <v>2200</v>
      </c>
      <c r="G836" s="33">
        <f t="shared" si="47"/>
        <v>2200</v>
      </c>
      <c r="H836" s="30">
        <v>2200</v>
      </c>
      <c r="I836" s="30"/>
      <c r="J836" s="30"/>
      <c r="K836" s="30"/>
      <c r="L836" s="30"/>
      <c r="M836" s="30"/>
      <c r="N836" s="30"/>
      <c r="O836" s="30"/>
    </row>
    <row r="837" ht="13.5" spans="1:15">
      <c r="A837" s="30" t="s">
        <v>1395</v>
      </c>
      <c r="B837" s="30" t="s">
        <v>985</v>
      </c>
      <c r="C837" s="31" t="s">
        <v>1410</v>
      </c>
      <c r="D837" s="30">
        <v>5</v>
      </c>
      <c r="E837" s="31" t="s">
        <v>784</v>
      </c>
      <c r="F837" s="33">
        <f t="shared" si="46"/>
        <v>5000</v>
      </c>
      <c r="G837" s="33">
        <f t="shared" si="47"/>
        <v>5000</v>
      </c>
      <c r="H837" s="30">
        <v>5000</v>
      </c>
      <c r="I837" s="30"/>
      <c r="J837" s="30"/>
      <c r="K837" s="30"/>
      <c r="L837" s="30"/>
      <c r="M837" s="30"/>
      <c r="N837" s="30"/>
      <c r="O837" s="30"/>
    </row>
    <row r="838" ht="13.5" spans="1:15">
      <c r="A838" s="30" t="s">
        <v>1395</v>
      </c>
      <c r="B838" s="30" t="s">
        <v>1127</v>
      </c>
      <c r="C838" s="31" t="s">
        <v>1411</v>
      </c>
      <c r="D838" s="30">
        <v>5</v>
      </c>
      <c r="E838" s="31" t="s">
        <v>784</v>
      </c>
      <c r="F838" s="33">
        <f t="shared" si="46"/>
        <v>5000</v>
      </c>
      <c r="G838" s="33">
        <f t="shared" si="47"/>
        <v>5000</v>
      </c>
      <c r="H838" s="30">
        <v>5000</v>
      </c>
      <c r="I838" s="30"/>
      <c r="J838" s="30"/>
      <c r="K838" s="30"/>
      <c r="L838" s="30"/>
      <c r="M838" s="30"/>
      <c r="N838" s="30"/>
      <c r="O838" s="30"/>
    </row>
    <row r="839" ht="13.5" spans="1:15">
      <c r="A839" s="30" t="s">
        <v>1395</v>
      </c>
      <c r="B839" s="30" t="s">
        <v>1412</v>
      </c>
      <c r="C839" s="31" t="s">
        <v>1413</v>
      </c>
      <c r="D839" s="30">
        <v>20</v>
      </c>
      <c r="E839" s="31" t="s">
        <v>784</v>
      </c>
      <c r="F839" s="33">
        <f t="shared" si="46"/>
        <v>3000</v>
      </c>
      <c r="G839" s="33">
        <f t="shared" si="47"/>
        <v>3000</v>
      </c>
      <c r="H839" s="30">
        <v>3000</v>
      </c>
      <c r="I839" s="30"/>
      <c r="J839" s="30"/>
      <c r="K839" s="30"/>
      <c r="L839" s="30"/>
      <c r="M839" s="30"/>
      <c r="N839" s="30"/>
      <c r="O839" s="30"/>
    </row>
    <row r="840" ht="13.5" spans="1:15">
      <c r="A840" s="30" t="s">
        <v>1395</v>
      </c>
      <c r="B840" s="30" t="s">
        <v>820</v>
      </c>
      <c r="C840" s="31" t="s">
        <v>1414</v>
      </c>
      <c r="D840" s="30">
        <v>2</v>
      </c>
      <c r="E840" s="31" t="s">
        <v>784</v>
      </c>
      <c r="F840" s="33">
        <f t="shared" si="46"/>
        <v>5000</v>
      </c>
      <c r="G840" s="33">
        <f t="shared" si="47"/>
        <v>5000</v>
      </c>
      <c r="H840" s="30">
        <v>5000</v>
      </c>
      <c r="I840" s="30"/>
      <c r="J840" s="30"/>
      <c r="K840" s="30"/>
      <c r="L840" s="30"/>
      <c r="M840" s="30"/>
      <c r="N840" s="30"/>
      <c r="O840" s="30"/>
    </row>
    <row r="841" ht="13.5" spans="1:15">
      <c r="A841" s="30" t="s">
        <v>1395</v>
      </c>
      <c r="B841" s="30" t="s">
        <v>1288</v>
      </c>
      <c r="C841" s="31" t="s">
        <v>1415</v>
      </c>
      <c r="D841" s="30">
        <v>16</v>
      </c>
      <c r="E841" s="31" t="s">
        <v>784</v>
      </c>
      <c r="F841" s="33">
        <f t="shared" si="46"/>
        <v>190000</v>
      </c>
      <c r="G841" s="33">
        <f t="shared" si="47"/>
        <v>190000</v>
      </c>
      <c r="H841" s="30">
        <v>190000</v>
      </c>
      <c r="I841" s="30"/>
      <c r="J841" s="30"/>
      <c r="K841" s="30"/>
      <c r="L841" s="30"/>
      <c r="M841" s="30"/>
      <c r="N841" s="30"/>
      <c r="O841" s="30"/>
    </row>
    <row r="842" ht="13.5" spans="1:15">
      <c r="A842" s="30" t="s">
        <v>1395</v>
      </c>
      <c r="B842" s="30" t="s">
        <v>1416</v>
      </c>
      <c r="C842" s="31" t="s">
        <v>1417</v>
      </c>
      <c r="D842" s="30">
        <v>22</v>
      </c>
      <c r="E842" s="31" t="s">
        <v>1081</v>
      </c>
      <c r="F842" s="33">
        <f t="shared" si="46"/>
        <v>20000</v>
      </c>
      <c r="G842" s="33">
        <f t="shared" si="47"/>
        <v>20000</v>
      </c>
      <c r="H842" s="30">
        <v>20000</v>
      </c>
      <c r="I842" s="30"/>
      <c r="J842" s="30"/>
      <c r="K842" s="30"/>
      <c r="L842" s="30"/>
      <c r="M842" s="30"/>
      <c r="N842" s="30"/>
      <c r="O842" s="30"/>
    </row>
    <row r="843" ht="13.5" spans="1:15">
      <c r="A843" s="30" t="s">
        <v>1395</v>
      </c>
      <c r="B843" s="30" t="s">
        <v>1418</v>
      </c>
      <c r="C843" s="31" t="s">
        <v>1419</v>
      </c>
      <c r="D843" s="30">
        <v>1</v>
      </c>
      <c r="E843" s="31" t="s">
        <v>790</v>
      </c>
      <c r="F843" s="33">
        <f t="shared" si="46"/>
        <v>1500</v>
      </c>
      <c r="G843" s="33">
        <f t="shared" si="47"/>
        <v>1500</v>
      </c>
      <c r="H843" s="30">
        <v>1500</v>
      </c>
      <c r="I843" s="30"/>
      <c r="J843" s="30"/>
      <c r="K843" s="30"/>
      <c r="L843" s="30"/>
      <c r="M843" s="30"/>
      <c r="N843" s="30"/>
      <c r="O843" s="30"/>
    </row>
    <row r="844" ht="13.5" spans="1:15">
      <c r="A844" s="30" t="s">
        <v>1395</v>
      </c>
      <c r="B844" s="30" t="s">
        <v>1420</v>
      </c>
      <c r="C844" s="31" t="s">
        <v>1421</v>
      </c>
      <c r="D844" s="30">
        <v>1</v>
      </c>
      <c r="E844" s="31" t="s">
        <v>790</v>
      </c>
      <c r="F844" s="33">
        <f t="shared" si="46"/>
        <v>1500</v>
      </c>
      <c r="G844" s="33">
        <f t="shared" si="47"/>
        <v>1500</v>
      </c>
      <c r="H844" s="30">
        <v>1500</v>
      </c>
      <c r="I844" s="30"/>
      <c r="J844" s="30"/>
      <c r="K844" s="30"/>
      <c r="L844" s="30"/>
      <c r="M844" s="30"/>
      <c r="N844" s="30"/>
      <c r="O844" s="30"/>
    </row>
    <row r="845" ht="13.5" spans="1:15">
      <c r="A845" s="30" t="s">
        <v>1395</v>
      </c>
      <c r="B845" s="30" t="s">
        <v>993</v>
      </c>
      <c r="C845" s="31" t="s">
        <v>1422</v>
      </c>
      <c r="D845" s="30">
        <v>1</v>
      </c>
      <c r="E845" s="31" t="s">
        <v>784</v>
      </c>
      <c r="F845" s="33">
        <f t="shared" si="46"/>
        <v>50000</v>
      </c>
      <c r="G845" s="33">
        <f t="shared" si="47"/>
        <v>50000</v>
      </c>
      <c r="H845" s="30">
        <v>50000</v>
      </c>
      <c r="I845" s="30"/>
      <c r="J845" s="30"/>
      <c r="K845" s="30"/>
      <c r="L845" s="30"/>
      <c r="M845" s="30"/>
      <c r="N845" s="30"/>
      <c r="O845" s="30"/>
    </row>
    <row r="846" ht="13.5" spans="1:15">
      <c r="A846" s="30" t="s">
        <v>1395</v>
      </c>
      <c r="B846" s="30" t="s">
        <v>1113</v>
      </c>
      <c r="C846" s="31" t="s">
        <v>1423</v>
      </c>
      <c r="D846" s="30">
        <v>5</v>
      </c>
      <c r="E846" s="31" t="s">
        <v>1138</v>
      </c>
      <c r="F846" s="33">
        <f t="shared" si="46"/>
        <v>1750</v>
      </c>
      <c r="G846" s="33">
        <f t="shared" si="47"/>
        <v>1750</v>
      </c>
      <c r="H846" s="30">
        <v>1750</v>
      </c>
      <c r="I846" s="30"/>
      <c r="J846" s="30"/>
      <c r="K846" s="30"/>
      <c r="L846" s="30"/>
      <c r="M846" s="30"/>
      <c r="N846" s="30"/>
      <c r="O846" s="30"/>
    </row>
    <row r="847" ht="13.5" spans="1:15">
      <c r="A847" s="30" t="s">
        <v>1395</v>
      </c>
      <c r="B847" s="30" t="s">
        <v>1055</v>
      </c>
      <c r="C847" s="31" t="s">
        <v>1424</v>
      </c>
      <c r="D847" s="30">
        <v>10</v>
      </c>
      <c r="E847" s="31" t="s">
        <v>784</v>
      </c>
      <c r="F847" s="33">
        <f t="shared" si="46"/>
        <v>19000</v>
      </c>
      <c r="G847" s="33">
        <f t="shared" si="47"/>
        <v>19000</v>
      </c>
      <c r="H847" s="30">
        <v>19000</v>
      </c>
      <c r="I847" s="30"/>
      <c r="J847" s="30"/>
      <c r="K847" s="30"/>
      <c r="L847" s="30"/>
      <c r="M847" s="30"/>
      <c r="N847" s="30"/>
      <c r="O847" s="30"/>
    </row>
    <row r="848" ht="13.5" spans="1:15">
      <c r="A848" s="30" t="s">
        <v>1395</v>
      </c>
      <c r="B848" s="30" t="s">
        <v>1302</v>
      </c>
      <c r="C848" s="31" t="s">
        <v>1425</v>
      </c>
      <c r="D848" s="30">
        <v>1</v>
      </c>
      <c r="E848" s="31" t="s">
        <v>784</v>
      </c>
      <c r="F848" s="33">
        <f t="shared" si="46"/>
        <v>60000</v>
      </c>
      <c r="G848" s="33">
        <f t="shared" si="47"/>
        <v>60000</v>
      </c>
      <c r="H848" s="30">
        <v>60000</v>
      </c>
      <c r="I848" s="30"/>
      <c r="J848" s="30"/>
      <c r="K848" s="30"/>
      <c r="L848" s="30"/>
      <c r="M848" s="30"/>
      <c r="N848" s="30"/>
      <c r="O848" s="30"/>
    </row>
    <row r="849" ht="13.5" spans="1:15">
      <c r="A849" s="30" t="s">
        <v>1395</v>
      </c>
      <c r="B849" s="30" t="s">
        <v>1426</v>
      </c>
      <c r="C849" s="31" t="s">
        <v>1427</v>
      </c>
      <c r="D849" s="30">
        <v>1</v>
      </c>
      <c r="E849" s="31" t="s">
        <v>784</v>
      </c>
      <c r="F849" s="33">
        <f t="shared" si="46"/>
        <v>3900</v>
      </c>
      <c r="G849" s="33">
        <f t="shared" si="47"/>
        <v>3900</v>
      </c>
      <c r="H849" s="30">
        <v>3900</v>
      </c>
      <c r="I849" s="30"/>
      <c r="J849" s="30"/>
      <c r="K849" s="30"/>
      <c r="L849" s="30"/>
      <c r="M849" s="30"/>
      <c r="N849" s="30"/>
      <c r="O849" s="30"/>
    </row>
    <row r="850" ht="13.5" spans="1:15">
      <c r="A850" s="30" t="s">
        <v>1395</v>
      </c>
      <c r="B850" s="30" t="s">
        <v>1428</v>
      </c>
      <c r="C850" s="31" t="s">
        <v>1429</v>
      </c>
      <c r="D850" s="30">
        <v>1</v>
      </c>
      <c r="E850" s="31" t="s">
        <v>784</v>
      </c>
      <c r="F850" s="33">
        <f t="shared" si="46"/>
        <v>3500</v>
      </c>
      <c r="G850" s="33">
        <f t="shared" si="47"/>
        <v>3500</v>
      </c>
      <c r="H850" s="30">
        <v>3500</v>
      </c>
      <c r="I850" s="30"/>
      <c r="J850" s="30"/>
      <c r="K850" s="30"/>
      <c r="L850" s="30"/>
      <c r="M850" s="30"/>
      <c r="N850" s="30"/>
      <c r="O850" s="30"/>
    </row>
    <row r="851" ht="13.5" spans="1:15">
      <c r="A851" s="30" t="s">
        <v>1395</v>
      </c>
      <c r="B851" s="30" t="s">
        <v>1430</v>
      </c>
      <c r="C851" s="31" t="s">
        <v>1405</v>
      </c>
      <c r="D851" s="30">
        <v>2</v>
      </c>
      <c r="E851" s="31" t="s">
        <v>790</v>
      </c>
      <c r="F851" s="33">
        <f t="shared" si="46"/>
        <v>5000</v>
      </c>
      <c r="G851" s="33">
        <f t="shared" si="47"/>
        <v>5000</v>
      </c>
      <c r="H851" s="30">
        <v>5000</v>
      </c>
      <c r="I851" s="30"/>
      <c r="J851" s="30"/>
      <c r="K851" s="30"/>
      <c r="L851" s="30"/>
      <c r="M851" s="30"/>
      <c r="N851" s="30"/>
      <c r="O851" s="30"/>
    </row>
    <row r="852" ht="13.5" spans="1:15">
      <c r="A852" s="30" t="s">
        <v>1395</v>
      </c>
      <c r="B852" s="30" t="s">
        <v>1431</v>
      </c>
      <c r="C852" s="31" t="s">
        <v>1432</v>
      </c>
      <c r="D852" s="30">
        <v>5</v>
      </c>
      <c r="E852" s="31" t="s">
        <v>810</v>
      </c>
      <c r="F852" s="33">
        <f t="shared" si="46"/>
        <v>10000</v>
      </c>
      <c r="G852" s="33">
        <f t="shared" si="47"/>
        <v>10000</v>
      </c>
      <c r="H852" s="30">
        <v>10000</v>
      </c>
      <c r="I852" s="30"/>
      <c r="J852" s="30"/>
      <c r="K852" s="30"/>
      <c r="L852" s="30"/>
      <c r="M852" s="30"/>
      <c r="N852" s="30"/>
      <c r="O852" s="30"/>
    </row>
    <row r="853" ht="13.5" spans="1:15">
      <c r="A853" s="30" t="s">
        <v>1395</v>
      </c>
      <c r="B853" s="30" t="s">
        <v>1433</v>
      </c>
      <c r="C853" s="31" t="s">
        <v>1434</v>
      </c>
      <c r="D853" s="30">
        <v>20</v>
      </c>
      <c r="E853" s="31" t="s">
        <v>790</v>
      </c>
      <c r="F853" s="33">
        <f t="shared" si="46"/>
        <v>30000</v>
      </c>
      <c r="G853" s="33">
        <f t="shared" si="47"/>
        <v>30000</v>
      </c>
      <c r="H853" s="30">
        <v>30000</v>
      </c>
      <c r="I853" s="30"/>
      <c r="J853" s="30"/>
      <c r="K853" s="30"/>
      <c r="L853" s="30"/>
      <c r="M853" s="30"/>
      <c r="N853" s="30"/>
      <c r="O853" s="30"/>
    </row>
    <row r="854" ht="13.5" spans="1:15">
      <c r="A854" s="30" t="s">
        <v>1395</v>
      </c>
      <c r="B854" s="30" t="s">
        <v>1435</v>
      </c>
      <c r="C854" s="31" t="s">
        <v>1436</v>
      </c>
      <c r="D854" s="30">
        <v>50</v>
      </c>
      <c r="E854" s="31" t="s">
        <v>790</v>
      </c>
      <c r="F854" s="33">
        <f t="shared" si="46"/>
        <v>40000</v>
      </c>
      <c r="G854" s="33">
        <f t="shared" si="47"/>
        <v>40000</v>
      </c>
      <c r="H854" s="30">
        <v>40000</v>
      </c>
      <c r="I854" s="30"/>
      <c r="J854" s="30"/>
      <c r="K854" s="30"/>
      <c r="L854" s="30"/>
      <c r="M854" s="30"/>
      <c r="N854" s="30"/>
      <c r="O854" s="30"/>
    </row>
    <row r="855" ht="13.5" spans="1:15">
      <c r="A855" s="30" t="s">
        <v>1395</v>
      </c>
      <c r="B855" s="30" t="s">
        <v>867</v>
      </c>
      <c r="C855" s="31" t="s">
        <v>1437</v>
      </c>
      <c r="D855" s="30">
        <v>6</v>
      </c>
      <c r="E855" s="31" t="s">
        <v>835</v>
      </c>
      <c r="F855" s="33">
        <f t="shared" si="46"/>
        <v>30000</v>
      </c>
      <c r="G855" s="33">
        <f t="shared" si="47"/>
        <v>30000</v>
      </c>
      <c r="H855" s="30">
        <v>30000</v>
      </c>
      <c r="I855" s="30"/>
      <c r="J855" s="30"/>
      <c r="K855" s="30"/>
      <c r="L855" s="30"/>
      <c r="M855" s="30"/>
      <c r="N855" s="30"/>
      <c r="O855" s="30"/>
    </row>
    <row r="856" ht="13.5" spans="1:15">
      <c r="A856" s="30" t="s">
        <v>1395</v>
      </c>
      <c r="B856" s="30" t="s">
        <v>1438</v>
      </c>
      <c r="C856" s="31" t="s">
        <v>1439</v>
      </c>
      <c r="D856" s="30">
        <v>10</v>
      </c>
      <c r="E856" s="31" t="s">
        <v>835</v>
      </c>
      <c r="F856" s="33">
        <f t="shared" si="46"/>
        <v>1200</v>
      </c>
      <c r="G856" s="33">
        <f t="shared" si="47"/>
        <v>1200</v>
      </c>
      <c r="H856" s="30">
        <v>1200</v>
      </c>
      <c r="I856" s="30"/>
      <c r="J856" s="30"/>
      <c r="K856" s="30"/>
      <c r="L856" s="30"/>
      <c r="M856" s="30"/>
      <c r="N856" s="30"/>
      <c r="O856" s="30"/>
    </row>
    <row r="857" ht="13.5" spans="1:15">
      <c r="A857" s="30" t="s">
        <v>1395</v>
      </c>
      <c r="B857" s="30" t="s">
        <v>1440</v>
      </c>
      <c r="C857" s="31" t="s">
        <v>1441</v>
      </c>
      <c r="D857" s="30">
        <v>1</v>
      </c>
      <c r="E857" s="31" t="s">
        <v>799</v>
      </c>
      <c r="F857" s="33">
        <f t="shared" si="46"/>
        <v>10000</v>
      </c>
      <c r="G857" s="33">
        <f t="shared" si="47"/>
        <v>10000</v>
      </c>
      <c r="H857" s="30">
        <v>10000</v>
      </c>
      <c r="I857" s="30"/>
      <c r="J857" s="30"/>
      <c r="K857" s="30"/>
      <c r="L857" s="30"/>
      <c r="M857" s="30"/>
      <c r="N857" s="30"/>
      <c r="O857" s="30"/>
    </row>
    <row r="858" ht="13.5" spans="1:15">
      <c r="A858" s="30" t="s">
        <v>1395</v>
      </c>
      <c r="B858" s="30" t="s">
        <v>1442</v>
      </c>
      <c r="C858" s="31" t="s">
        <v>1443</v>
      </c>
      <c r="D858" s="30">
        <v>1</v>
      </c>
      <c r="E858" s="31" t="s">
        <v>799</v>
      </c>
      <c r="F858" s="33">
        <f t="shared" si="46"/>
        <v>5000</v>
      </c>
      <c r="G858" s="33">
        <f t="shared" si="47"/>
        <v>5000</v>
      </c>
      <c r="H858" s="30">
        <v>5000</v>
      </c>
      <c r="I858" s="30"/>
      <c r="J858" s="30"/>
      <c r="K858" s="30"/>
      <c r="L858" s="30"/>
      <c r="M858" s="30"/>
      <c r="N858" s="30"/>
      <c r="O858" s="30"/>
    </row>
    <row r="859" ht="13.5" spans="1:15">
      <c r="A859" s="30" t="s">
        <v>1395</v>
      </c>
      <c r="B859" s="30" t="s">
        <v>1444</v>
      </c>
      <c r="C859" s="31" t="s">
        <v>1445</v>
      </c>
      <c r="D859" s="30">
        <v>60</v>
      </c>
      <c r="E859" s="31" t="s">
        <v>790</v>
      </c>
      <c r="F859" s="33">
        <f t="shared" si="46"/>
        <v>500</v>
      </c>
      <c r="G859" s="33">
        <f t="shared" si="47"/>
        <v>500</v>
      </c>
      <c r="H859" s="30">
        <v>500</v>
      </c>
      <c r="I859" s="30"/>
      <c r="J859" s="30"/>
      <c r="K859" s="30"/>
      <c r="L859" s="30"/>
      <c r="M859" s="30"/>
      <c r="N859" s="30"/>
      <c r="O859" s="30"/>
    </row>
    <row r="860" ht="13.5" spans="1:15">
      <c r="A860" s="30" t="s">
        <v>1395</v>
      </c>
      <c r="B860" s="30" t="s">
        <v>1446</v>
      </c>
      <c r="C860" s="31" t="s">
        <v>1447</v>
      </c>
      <c r="D860" s="30">
        <v>200</v>
      </c>
      <c r="E860" s="31" t="s">
        <v>794</v>
      </c>
      <c r="F860" s="33">
        <f t="shared" si="46"/>
        <v>50000</v>
      </c>
      <c r="G860" s="33">
        <f t="shared" si="47"/>
        <v>50000</v>
      </c>
      <c r="H860" s="30">
        <v>50000</v>
      </c>
      <c r="I860" s="30"/>
      <c r="J860" s="30"/>
      <c r="K860" s="30"/>
      <c r="L860" s="30"/>
      <c r="M860" s="30"/>
      <c r="N860" s="30"/>
      <c r="O860" s="30"/>
    </row>
    <row r="861" ht="13.5" spans="1:15">
      <c r="A861" s="30" t="s">
        <v>1395</v>
      </c>
      <c r="B861" s="30" t="s">
        <v>1448</v>
      </c>
      <c r="C861" s="31" t="s">
        <v>1449</v>
      </c>
      <c r="D861" s="30">
        <v>1</v>
      </c>
      <c r="E861" s="31" t="s">
        <v>799</v>
      </c>
      <c r="F861" s="33">
        <f t="shared" si="46"/>
        <v>50000</v>
      </c>
      <c r="G861" s="33">
        <f t="shared" si="47"/>
        <v>50000</v>
      </c>
      <c r="H861" s="30">
        <v>50000</v>
      </c>
      <c r="I861" s="30"/>
      <c r="J861" s="30"/>
      <c r="K861" s="30"/>
      <c r="L861" s="30"/>
      <c r="M861" s="30"/>
      <c r="N861" s="30"/>
      <c r="O861" s="30"/>
    </row>
    <row r="862" ht="13.5" spans="1:15">
      <c r="A862" s="30" t="s">
        <v>1395</v>
      </c>
      <c r="B862" s="30" t="s">
        <v>822</v>
      </c>
      <c r="C862" s="31" t="s">
        <v>1450</v>
      </c>
      <c r="D862" s="30">
        <v>10</v>
      </c>
      <c r="E862" s="31" t="s">
        <v>827</v>
      </c>
      <c r="F862" s="33">
        <f t="shared" si="46"/>
        <v>50000</v>
      </c>
      <c r="G862" s="33">
        <f t="shared" si="47"/>
        <v>50000</v>
      </c>
      <c r="H862" s="30">
        <v>50000</v>
      </c>
      <c r="I862" s="30"/>
      <c r="J862" s="30"/>
      <c r="K862" s="30"/>
      <c r="L862" s="30"/>
      <c r="M862" s="30"/>
      <c r="N862" s="30"/>
      <c r="O862" s="30"/>
    </row>
    <row r="863" ht="13.5" spans="1:15">
      <c r="A863" s="30" t="s">
        <v>1395</v>
      </c>
      <c r="B863" s="30" t="s">
        <v>1132</v>
      </c>
      <c r="C863" s="31" t="s">
        <v>1451</v>
      </c>
      <c r="D863" s="30">
        <v>1</v>
      </c>
      <c r="E863" s="31" t="s">
        <v>799</v>
      </c>
      <c r="F863" s="33">
        <f t="shared" si="46"/>
        <v>50000</v>
      </c>
      <c r="G863" s="33">
        <f t="shared" si="47"/>
        <v>50000</v>
      </c>
      <c r="H863" s="30">
        <v>50000</v>
      </c>
      <c r="I863" s="30"/>
      <c r="J863" s="30"/>
      <c r="K863" s="30"/>
      <c r="L863" s="30"/>
      <c r="M863" s="30"/>
      <c r="N863" s="30"/>
      <c r="O863" s="30"/>
    </row>
    <row r="864" ht="13.5" spans="1:15">
      <c r="A864" s="30" t="s">
        <v>1395</v>
      </c>
      <c r="B864" s="30" t="s">
        <v>1452</v>
      </c>
      <c r="C864" s="31" t="s">
        <v>1453</v>
      </c>
      <c r="D864" s="30">
        <v>1</v>
      </c>
      <c r="E864" s="31" t="s">
        <v>799</v>
      </c>
      <c r="F864" s="33">
        <f t="shared" si="46"/>
        <v>5000</v>
      </c>
      <c r="G864" s="33">
        <f t="shared" si="47"/>
        <v>5000</v>
      </c>
      <c r="H864" s="30">
        <v>5000</v>
      </c>
      <c r="I864" s="30"/>
      <c r="J864" s="30"/>
      <c r="K864" s="30"/>
      <c r="L864" s="30"/>
      <c r="M864" s="30"/>
      <c r="N864" s="30"/>
      <c r="O864" s="30"/>
    </row>
    <row r="865" ht="13.5" spans="1:15">
      <c r="A865" s="30" t="s">
        <v>1395</v>
      </c>
      <c r="B865" s="30" t="s">
        <v>1454</v>
      </c>
      <c r="C865" s="31" t="s">
        <v>1455</v>
      </c>
      <c r="D865" s="30">
        <v>1</v>
      </c>
      <c r="E865" s="31" t="s">
        <v>799</v>
      </c>
      <c r="F865" s="33">
        <f t="shared" si="46"/>
        <v>10000</v>
      </c>
      <c r="G865" s="33">
        <f t="shared" si="47"/>
        <v>10000</v>
      </c>
      <c r="H865" s="30">
        <v>10000</v>
      </c>
      <c r="I865" s="30"/>
      <c r="J865" s="30"/>
      <c r="K865" s="30"/>
      <c r="L865" s="30"/>
      <c r="M865" s="30"/>
      <c r="N865" s="30"/>
      <c r="O865" s="30"/>
    </row>
    <row r="866" ht="13.5" spans="1:15">
      <c r="A866" s="30" t="s">
        <v>1395</v>
      </c>
      <c r="B866" s="30" t="s">
        <v>1456</v>
      </c>
      <c r="C866" s="31" t="s">
        <v>1457</v>
      </c>
      <c r="D866" s="30">
        <v>1</v>
      </c>
      <c r="E866" s="31" t="s">
        <v>1269</v>
      </c>
      <c r="F866" s="33">
        <f t="shared" si="46"/>
        <v>60000</v>
      </c>
      <c r="G866" s="33">
        <f t="shared" si="47"/>
        <v>60000</v>
      </c>
      <c r="H866" s="30">
        <v>60000</v>
      </c>
      <c r="I866" s="30"/>
      <c r="J866" s="30"/>
      <c r="K866" s="30"/>
      <c r="L866" s="30"/>
      <c r="M866" s="30"/>
      <c r="N866" s="30"/>
      <c r="O866" s="30"/>
    </row>
    <row r="867" ht="13.5" spans="1:15">
      <c r="A867" s="30" t="s">
        <v>1395</v>
      </c>
      <c r="B867" s="30" t="s">
        <v>1458</v>
      </c>
      <c r="C867" s="31" t="s">
        <v>1459</v>
      </c>
      <c r="D867" s="30">
        <v>1</v>
      </c>
      <c r="E867" s="31" t="s">
        <v>1269</v>
      </c>
      <c r="F867" s="33">
        <f t="shared" si="46"/>
        <v>60000</v>
      </c>
      <c r="G867" s="33">
        <f t="shared" si="47"/>
        <v>60000</v>
      </c>
      <c r="H867" s="30">
        <v>60000</v>
      </c>
      <c r="I867" s="30"/>
      <c r="J867" s="30"/>
      <c r="K867" s="30"/>
      <c r="L867" s="30"/>
      <c r="M867" s="30"/>
      <c r="N867" s="30"/>
      <c r="O867" s="30"/>
    </row>
    <row r="868" ht="13.5" spans="1:15">
      <c r="A868" s="30" t="s">
        <v>1395</v>
      </c>
      <c r="B868" s="30" t="s">
        <v>1230</v>
      </c>
      <c r="C868" s="31" t="s">
        <v>1460</v>
      </c>
      <c r="D868" s="30">
        <v>1</v>
      </c>
      <c r="E868" s="31" t="s">
        <v>1269</v>
      </c>
      <c r="F868" s="33">
        <f t="shared" si="46"/>
        <v>180000</v>
      </c>
      <c r="G868" s="33">
        <f t="shared" si="47"/>
        <v>180000</v>
      </c>
      <c r="H868" s="30">
        <v>180000</v>
      </c>
      <c r="I868" s="30"/>
      <c r="J868" s="30"/>
      <c r="K868" s="30"/>
      <c r="L868" s="30"/>
      <c r="M868" s="30"/>
      <c r="N868" s="30"/>
      <c r="O868" s="30"/>
    </row>
    <row r="869" ht="13.5" spans="1:15">
      <c r="A869" s="30" t="s">
        <v>1395</v>
      </c>
      <c r="B869" s="30" t="s">
        <v>989</v>
      </c>
      <c r="C869" s="31" t="s">
        <v>1461</v>
      </c>
      <c r="D869" s="30">
        <v>1</v>
      </c>
      <c r="E869" s="31" t="s">
        <v>1269</v>
      </c>
      <c r="F869" s="33">
        <f t="shared" ref="F869:F932" si="48">G869+J869+K869+L869+M869+N869+O869</f>
        <v>50000</v>
      </c>
      <c r="G869" s="33">
        <f t="shared" si="47"/>
        <v>50000</v>
      </c>
      <c r="H869" s="30">
        <v>50000</v>
      </c>
      <c r="I869" s="30"/>
      <c r="J869" s="30"/>
      <c r="K869" s="30"/>
      <c r="L869" s="30"/>
      <c r="M869" s="30"/>
      <c r="N869" s="30"/>
      <c r="O869" s="30"/>
    </row>
    <row r="870" ht="13.5" spans="1:15">
      <c r="A870" s="30" t="s">
        <v>1395</v>
      </c>
      <c r="B870" s="30" t="s">
        <v>1462</v>
      </c>
      <c r="C870" s="31" t="s">
        <v>1463</v>
      </c>
      <c r="D870" s="30">
        <v>1</v>
      </c>
      <c r="E870" s="31" t="s">
        <v>1269</v>
      </c>
      <c r="F870" s="33">
        <f t="shared" si="48"/>
        <v>5000</v>
      </c>
      <c r="G870" s="33">
        <f t="shared" si="47"/>
        <v>5000</v>
      </c>
      <c r="H870" s="30">
        <v>5000</v>
      </c>
      <c r="I870" s="30"/>
      <c r="J870" s="30"/>
      <c r="K870" s="30"/>
      <c r="L870" s="30"/>
      <c r="M870" s="30"/>
      <c r="N870" s="30"/>
      <c r="O870" s="30"/>
    </row>
    <row r="871" ht="22.5" spans="1:15">
      <c r="A871" s="30" t="s">
        <v>1395</v>
      </c>
      <c r="B871" s="30" t="s">
        <v>1268</v>
      </c>
      <c r="C871" s="31" t="s">
        <v>1464</v>
      </c>
      <c r="D871" s="30">
        <v>1</v>
      </c>
      <c r="E871" s="31" t="s">
        <v>1269</v>
      </c>
      <c r="F871" s="33">
        <f t="shared" si="48"/>
        <v>10000</v>
      </c>
      <c r="G871" s="33">
        <f t="shared" si="47"/>
        <v>10000</v>
      </c>
      <c r="H871" s="30">
        <v>10000</v>
      </c>
      <c r="I871" s="30"/>
      <c r="J871" s="30"/>
      <c r="K871" s="30"/>
      <c r="L871" s="30"/>
      <c r="M871" s="30"/>
      <c r="N871" s="30"/>
      <c r="O871" s="30"/>
    </row>
    <row r="872" ht="13.5" spans="1:15">
      <c r="A872" s="30" t="s">
        <v>1395</v>
      </c>
      <c r="B872" s="30" t="s">
        <v>797</v>
      </c>
      <c r="C872" s="31" t="s">
        <v>1041</v>
      </c>
      <c r="D872" s="30">
        <v>1</v>
      </c>
      <c r="E872" s="31" t="s">
        <v>1269</v>
      </c>
      <c r="F872" s="33">
        <f t="shared" si="48"/>
        <v>60000</v>
      </c>
      <c r="G872" s="33">
        <f t="shared" si="47"/>
        <v>60000</v>
      </c>
      <c r="H872" s="30">
        <v>60000</v>
      </c>
      <c r="I872" s="30"/>
      <c r="J872" s="30"/>
      <c r="K872" s="30"/>
      <c r="L872" s="30"/>
      <c r="M872" s="30"/>
      <c r="N872" s="30"/>
      <c r="O872" s="30"/>
    </row>
    <row r="873" ht="13.5" spans="1:15">
      <c r="A873" s="30" t="s">
        <v>1395</v>
      </c>
      <c r="B873" s="30" t="s">
        <v>1048</v>
      </c>
      <c r="C873" s="31" t="s">
        <v>1276</v>
      </c>
      <c r="D873" s="30">
        <v>1</v>
      </c>
      <c r="E873" s="31" t="s">
        <v>1269</v>
      </c>
      <c r="F873" s="33">
        <f t="shared" si="48"/>
        <v>60000</v>
      </c>
      <c r="G873" s="33">
        <f t="shared" si="47"/>
        <v>60000</v>
      </c>
      <c r="H873" s="30">
        <v>60000</v>
      </c>
      <c r="I873" s="30"/>
      <c r="J873" s="30"/>
      <c r="K873" s="30"/>
      <c r="L873" s="30"/>
      <c r="M873" s="30"/>
      <c r="N873" s="30"/>
      <c r="O873" s="30"/>
    </row>
    <row r="874" ht="13.5" spans="1:15">
      <c r="A874" s="30" t="s">
        <v>1395</v>
      </c>
      <c r="B874" s="30" t="s">
        <v>1465</v>
      </c>
      <c r="C874" s="31" t="s">
        <v>1466</v>
      </c>
      <c r="D874" s="30">
        <v>1</v>
      </c>
      <c r="E874" s="31" t="s">
        <v>1269</v>
      </c>
      <c r="F874" s="33">
        <f t="shared" si="48"/>
        <v>180000</v>
      </c>
      <c r="G874" s="33">
        <f t="shared" si="47"/>
        <v>180000</v>
      </c>
      <c r="H874" s="30">
        <v>180000</v>
      </c>
      <c r="I874" s="30"/>
      <c r="J874" s="30"/>
      <c r="K874" s="30"/>
      <c r="L874" s="30"/>
      <c r="M874" s="30"/>
      <c r="N874" s="30"/>
      <c r="O874" s="30"/>
    </row>
    <row r="875" ht="13.5" spans="1:15">
      <c r="A875" s="30" t="s">
        <v>1467</v>
      </c>
      <c r="B875" s="30" t="s">
        <v>1055</v>
      </c>
      <c r="C875" s="30" t="s">
        <v>1055</v>
      </c>
      <c r="D875" s="30">
        <v>2</v>
      </c>
      <c r="E875" s="31" t="s">
        <v>1468</v>
      </c>
      <c r="F875" s="33">
        <f t="shared" si="48"/>
        <v>34000</v>
      </c>
      <c r="G875" s="33">
        <f t="shared" si="47"/>
        <v>34000</v>
      </c>
      <c r="H875" s="30">
        <v>34000</v>
      </c>
      <c r="I875" s="30"/>
      <c r="J875" s="30"/>
      <c r="K875" s="30"/>
      <c r="L875" s="30"/>
      <c r="M875" s="30"/>
      <c r="N875" s="30"/>
      <c r="O875" s="30"/>
    </row>
    <row r="876" ht="13.5" spans="1:15">
      <c r="A876" s="30" t="s">
        <v>1467</v>
      </c>
      <c r="B876" s="30" t="s">
        <v>995</v>
      </c>
      <c r="C876" s="30" t="s">
        <v>995</v>
      </c>
      <c r="D876" s="30">
        <v>30</v>
      </c>
      <c r="E876" s="31" t="s">
        <v>1469</v>
      </c>
      <c r="F876" s="33">
        <f t="shared" si="48"/>
        <v>15000</v>
      </c>
      <c r="G876" s="33">
        <f t="shared" si="47"/>
        <v>15000</v>
      </c>
      <c r="H876" s="30">
        <v>15000</v>
      </c>
      <c r="I876" s="30"/>
      <c r="J876" s="30"/>
      <c r="K876" s="30"/>
      <c r="L876" s="30"/>
      <c r="M876" s="30"/>
      <c r="N876" s="30"/>
      <c r="O876" s="30"/>
    </row>
    <row r="877" ht="13.5" spans="1:15">
      <c r="A877" s="30" t="s">
        <v>1467</v>
      </c>
      <c r="B877" s="30" t="s">
        <v>1470</v>
      </c>
      <c r="C877" s="30" t="s">
        <v>1470</v>
      </c>
      <c r="D877" s="30">
        <v>10</v>
      </c>
      <c r="E877" s="31">
        <v>3000</v>
      </c>
      <c r="F877" s="33">
        <f t="shared" si="48"/>
        <v>30000</v>
      </c>
      <c r="G877" s="33">
        <f t="shared" si="47"/>
        <v>30000</v>
      </c>
      <c r="H877" s="30">
        <v>30000</v>
      </c>
      <c r="I877" s="30"/>
      <c r="J877" s="30"/>
      <c r="K877" s="30"/>
      <c r="L877" s="30"/>
      <c r="M877" s="30"/>
      <c r="N877" s="30"/>
      <c r="O877" s="30"/>
    </row>
    <row r="878" ht="13.5" spans="1:15">
      <c r="A878" s="30" t="s">
        <v>1467</v>
      </c>
      <c r="B878" s="30" t="s">
        <v>797</v>
      </c>
      <c r="C878" s="30" t="s">
        <v>797</v>
      </c>
      <c r="D878" s="30">
        <v>1</v>
      </c>
      <c r="E878" s="31" t="s">
        <v>1471</v>
      </c>
      <c r="F878" s="33">
        <f t="shared" si="48"/>
        <v>80000</v>
      </c>
      <c r="G878" s="33">
        <f t="shared" si="47"/>
        <v>80000</v>
      </c>
      <c r="H878" s="30">
        <v>80000</v>
      </c>
      <c r="I878" s="30"/>
      <c r="J878" s="30"/>
      <c r="K878" s="30"/>
      <c r="L878" s="30"/>
      <c r="M878" s="30"/>
      <c r="N878" s="30"/>
      <c r="O878" s="30"/>
    </row>
    <row r="879" ht="13.5" spans="1:15">
      <c r="A879" s="30" t="s">
        <v>1467</v>
      </c>
      <c r="B879" s="30" t="s">
        <v>783</v>
      </c>
      <c r="C879" s="30" t="s">
        <v>783</v>
      </c>
      <c r="D879" s="30">
        <v>4</v>
      </c>
      <c r="E879" s="31">
        <v>3000</v>
      </c>
      <c r="F879" s="33">
        <f t="shared" si="48"/>
        <v>12000</v>
      </c>
      <c r="G879" s="33">
        <f t="shared" si="47"/>
        <v>12000</v>
      </c>
      <c r="H879" s="30">
        <v>12000</v>
      </c>
      <c r="I879" s="30"/>
      <c r="J879" s="30"/>
      <c r="K879" s="30"/>
      <c r="L879" s="30"/>
      <c r="M879" s="30"/>
      <c r="N879" s="30"/>
      <c r="O879" s="30"/>
    </row>
    <row r="880" ht="13.5" spans="1:15">
      <c r="A880" s="30" t="s">
        <v>1467</v>
      </c>
      <c r="B880" s="30" t="s">
        <v>1472</v>
      </c>
      <c r="C880" s="30" t="s">
        <v>1472</v>
      </c>
      <c r="D880" s="30">
        <v>4</v>
      </c>
      <c r="E880" s="31">
        <v>500</v>
      </c>
      <c r="F880" s="33">
        <f t="shared" si="48"/>
        <v>2000</v>
      </c>
      <c r="G880" s="33">
        <f t="shared" si="47"/>
        <v>2000</v>
      </c>
      <c r="H880" s="30">
        <v>2000</v>
      </c>
      <c r="I880" s="30"/>
      <c r="J880" s="30"/>
      <c r="K880" s="30"/>
      <c r="L880" s="30"/>
      <c r="M880" s="30"/>
      <c r="N880" s="30"/>
      <c r="O880" s="30"/>
    </row>
    <row r="881" ht="22.5" spans="1:15">
      <c r="A881" s="30" t="s">
        <v>1467</v>
      </c>
      <c r="B881" s="30" t="s">
        <v>1004</v>
      </c>
      <c r="C881" s="30" t="s">
        <v>1004</v>
      </c>
      <c r="D881" s="30">
        <v>1</v>
      </c>
      <c r="E881" s="31" t="s">
        <v>1473</v>
      </c>
      <c r="F881" s="33">
        <f t="shared" si="48"/>
        <v>100000</v>
      </c>
      <c r="G881" s="33">
        <f t="shared" si="47"/>
        <v>100000</v>
      </c>
      <c r="H881" s="30">
        <v>100000</v>
      </c>
      <c r="I881" s="30"/>
      <c r="J881" s="30"/>
      <c r="K881" s="30"/>
      <c r="L881" s="30"/>
      <c r="M881" s="30"/>
      <c r="N881" s="30"/>
      <c r="O881" s="30"/>
    </row>
    <row r="882" ht="13.5" spans="1:15">
      <c r="A882" s="30" t="s">
        <v>1467</v>
      </c>
      <c r="B882" s="30" t="s">
        <v>820</v>
      </c>
      <c r="C882" s="30" t="s">
        <v>820</v>
      </c>
      <c r="D882" s="30">
        <v>4</v>
      </c>
      <c r="E882" s="31">
        <v>3500</v>
      </c>
      <c r="F882" s="33">
        <f t="shared" si="48"/>
        <v>14000</v>
      </c>
      <c r="G882" s="33">
        <f t="shared" si="47"/>
        <v>14000</v>
      </c>
      <c r="H882" s="30">
        <v>14000</v>
      </c>
      <c r="I882" s="30"/>
      <c r="J882" s="30"/>
      <c r="K882" s="30"/>
      <c r="L882" s="30"/>
      <c r="M882" s="30"/>
      <c r="N882" s="30"/>
      <c r="O882" s="30"/>
    </row>
    <row r="883" ht="13.5" spans="1:15">
      <c r="A883" s="30" t="s">
        <v>1467</v>
      </c>
      <c r="B883" s="30" t="s">
        <v>1474</v>
      </c>
      <c r="C883" s="30" t="s">
        <v>1474</v>
      </c>
      <c r="D883" s="30">
        <v>15</v>
      </c>
      <c r="E883" s="31">
        <v>2000</v>
      </c>
      <c r="F883" s="33">
        <f t="shared" si="48"/>
        <v>30000</v>
      </c>
      <c r="G883" s="33">
        <f t="shared" si="47"/>
        <v>30000</v>
      </c>
      <c r="H883" s="30">
        <v>30000</v>
      </c>
      <c r="I883" s="30"/>
      <c r="J883" s="30"/>
      <c r="K883" s="30"/>
      <c r="L883" s="30"/>
      <c r="M883" s="30"/>
      <c r="N883" s="30"/>
      <c r="O883" s="30"/>
    </row>
    <row r="884" ht="13.5" spans="1:15">
      <c r="A884" s="30" t="s">
        <v>1467</v>
      </c>
      <c r="B884" s="30" t="s">
        <v>999</v>
      </c>
      <c r="C884" s="30" t="s">
        <v>999</v>
      </c>
      <c r="D884" s="30">
        <v>50</v>
      </c>
      <c r="E884" s="31">
        <v>100</v>
      </c>
      <c r="F884" s="33">
        <f t="shared" si="48"/>
        <v>5000</v>
      </c>
      <c r="G884" s="33">
        <f t="shared" si="47"/>
        <v>5000</v>
      </c>
      <c r="H884" s="30">
        <v>5000</v>
      </c>
      <c r="I884" s="30"/>
      <c r="J884" s="30"/>
      <c r="K884" s="30"/>
      <c r="L884" s="30"/>
      <c r="M884" s="30"/>
      <c r="N884" s="30"/>
      <c r="O884" s="30"/>
    </row>
    <row r="885" ht="13.5" spans="1:15">
      <c r="A885" s="30" t="s">
        <v>1467</v>
      </c>
      <c r="B885" s="30" t="s">
        <v>1380</v>
      </c>
      <c r="C885" s="30" t="s">
        <v>1380</v>
      </c>
      <c r="D885" s="30">
        <v>100</v>
      </c>
      <c r="E885" s="31">
        <v>200</v>
      </c>
      <c r="F885" s="33">
        <f t="shared" si="48"/>
        <v>20000</v>
      </c>
      <c r="G885" s="33">
        <f t="shared" si="47"/>
        <v>20000</v>
      </c>
      <c r="H885" s="30">
        <v>20000</v>
      </c>
      <c r="I885" s="30"/>
      <c r="J885" s="30"/>
      <c r="K885" s="30"/>
      <c r="L885" s="30"/>
      <c r="M885" s="30"/>
      <c r="N885" s="30"/>
      <c r="O885" s="30"/>
    </row>
    <row r="886" ht="13.5" spans="1:15">
      <c r="A886" s="30" t="s">
        <v>1467</v>
      </c>
      <c r="B886" s="30" t="s">
        <v>1420</v>
      </c>
      <c r="C886" s="30" t="s">
        <v>1420</v>
      </c>
      <c r="D886" s="30">
        <v>1</v>
      </c>
      <c r="E886" s="31">
        <v>3000</v>
      </c>
      <c r="F886" s="33">
        <f t="shared" si="48"/>
        <v>3000</v>
      </c>
      <c r="G886" s="33">
        <f t="shared" ref="G886:G949" si="49">H886+I886</f>
        <v>3000</v>
      </c>
      <c r="H886" s="30">
        <v>3000</v>
      </c>
      <c r="I886" s="30"/>
      <c r="J886" s="30"/>
      <c r="K886" s="30"/>
      <c r="L886" s="30"/>
      <c r="M886" s="30"/>
      <c r="N886" s="30"/>
      <c r="O886" s="30"/>
    </row>
    <row r="887" ht="13.5" spans="1:15">
      <c r="A887" s="30" t="s">
        <v>1467</v>
      </c>
      <c r="B887" s="30" t="s">
        <v>1418</v>
      </c>
      <c r="C887" s="30" t="s">
        <v>1418</v>
      </c>
      <c r="D887" s="30">
        <v>1</v>
      </c>
      <c r="E887" s="31">
        <v>2000</v>
      </c>
      <c r="F887" s="33">
        <f t="shared" si="48"/>
        <v>2000</v>
      </c>
      <c r="G887" s="33">
        <f t="shared" si="49"/>
        <v>2000</v>
      </c>
      <c r="H887" s="30">
        <v>2000</v>
      </c>
      <c r="I887" s="30"/>
      <c r="J887" s="30"/>
      <c r="K887" s="30"/>
      <c r="L887" s="30"/>
      <c r="M887" s="30"/>
      <c r="N887" s="30"/>
      <c r="O887" s="30"/>
    </row>
    <row r="888" ht="13.5" spans="1:15">
      <c r="A888" s="30" t="s">
        <v>1467</v>
      </c>
      <c r="B888" s="30" t="s">
        <v>1475</v>
      </c>
      <c r="C888" s="30" t="s">
        <v>1475</v>
      </c>
      <c r="D888" s="30">
        <v>80</v>
      </c>
      <c r="E888" s="31">
        <v>200</v>
      </c>
      <c r="F888" s="33">
        <f t="shared" si="48"/>
        <v>16000</v>
      </c>
      <c r="G888" s="33">
        <f t="shared" si="49"/>
        <v>16000</v>
      </c>
      <c r="H888" s="30">
        <v>16000</v>
      </c>
      <c r="I888" s="30"/>
      <c r="J888" s="30"/>
      <c r="K888" s="30"/>
      <c r="L888" s="30"/>
      <c r="M888" s="30"/>
      <c r="N888" s="30"/>
      <c r="O888" s="30"/>
    </row>
    <row r="889" ht="13.5" spans="1:15">
      <c r="A889" s="30" t="s">
        <v>1467</v>
      </c>
      <c r="B889" s="30" t="s">
        <v>1476</v>
      </c>
      <c r="C889" s="30" t="s">
        <v>1476</v>
      </c>
      <c r="D889" s="30">
        <v>1</v>
      </c>
      <c r="E889" s="31">
        <v>10000</v>
      </c>
      <c r="F889" s="33">
        <f t="shared" si="48"/>
        <v>10000</v>
      </c>
      <c r="G889" s="33">
        <f t="shared" si="49"/>
        <v>10000</v>
      </c>
      <c r="H889" s="30">
        <v>10000</v>
      </c>
      <c r="I889" s="30"/>
      <c r="J889" s="30"/>
      <c r="K889" s="30"/>
      <c r="L889" s="30"/>
      <c r="M889" s="30"/>
      <c r="N889" s="30"/>
      <c r="O889" s="30"/>
    </row>
    <row r="890" ht="13.5" spans="1:15">
      <c r="A890" s="30" t="s">
        <v>1467</v>
      </c>
      <c r="B890" s="30" t="s">
        <v>986</v>
      </c>
      <c r="C890" s="30" t="s">
        <v>986</v>
      </c>
      <c r="D890" s="30">
        <v>4</v>
      </c>
      <c r="E890" s="31">
        <v>1500</v>
      </c>
      <c r="F890" s="33">
        <f t="shared" si="48"/>
        <v>6000</v>
      </c>
      <c r="G890" s="33">
        <f t="shared" si="49"/>
        <v>6000</v>
      </c>
      <c r="H890" s="30">
        <v>6000</v>
      </c>
      <c r="I890" s="30"/>
      <c r="J890" s="30"/>
      <c r="K890" s="30"/>
      <c r="L890" s="30"/>
      <c r="M890" s="30"/>
      <c r="N890" s="30"/>
      <c r="O890" s="30"/>
    </row>
    <row r="891" ht="13.5" spans="1:15">
      <c r="A891" s="30" t="s">
        <v>1467</v>
      </c>
      <c r="B891" s="30" t="s">
        <v>1477</v>
      </c>
      <c r="C891" s="30" t="s">
        <v>1477</v>
      </c>
      <c r="D891" s="30">
        <v>4</v>
      </c>
      <c r="E891" s="31">
        <v>600</v>
      </c>
      <c r="F891" s="33">
        <f t="shared" si="48"/>
        <v>2400</v>
      </c>
      <c r="G891" s="33">
        <f t="shared" si="49"/>
        <v>2400</v>
      </c>
      <c r="H891" s="30">
        <v>2400</v>
      </c>
      <c r="I891" s="30"/>
      <c r="J891" s="30"/>
      <c r="K891" s="30"/>
      <c r="L891" s="30"/>
      <c r="M891" s="30"/>
      <c r="N891" s="30"/>
      <c r="O891" s="30"/>
    </row>
    <row r="892" ht="13.5" spans="1:15">
      <c r="A892" s="30" t="s">
        <v>1467</v>
      </c>
      <c r="B892" s="30" t="s">
        <v>1478</v>
      </c>
      <c r="C892" s="30" t="s">
        <v>1478</v>
      </c>
      <c r="D892" s="30">
        <v>15</v>
      </c>
      <c r="E892" s="31">
        <v>600</v>
      </c>
      <c r="F892" s="33">
        <f t="shared" si="48"/>
        <v>9000</v>
      </c>
      <c r="G892" s="33">
        <f t="shared" si="49"/>
        <v>9000</v>
      </c>
      <c r="H892" s="30">
        <v>9000</v>
      </c>
      <c r="I892" s="30"/>
      <c r="J892" s="30"/>
      <c r="K892" s="30"/>
      <c r="L892" s="30"/>
      <c r="M892" s="30"/>
      <c r="N892" s="30"/>
      <c r="O892" s="30"/>
    </row>
    <row r="893" ht="22.5" spans="1:15">
      <c r="A893" s="30" t="s">
        <v>1467</v>
      </c>
      <c r="B893" s="30" t="s">
        <v>1479</v>
      </c>
      <c r="C893" s="30" t="s">
        <v>1479</v>
      </c>
      <c r="D893" s="30">
        <v>1</v>
      </c>
      <c r="E893" s="31">
        <v>5000</v>
      </c>
      <c r="F893" s="33">
        <f t="shared" si="48"/>
        <v>5000</v>
      </c>
      <c r="G893" s="33">
        <f t="shared" si="49"/>
        <v>5000</v>
      </c>
      <c r="H893" s="30">
        <v>5000</v>
      </c>
      <c r="I893" s="30"/>
      <c r="J893" s="30"/>
      <c r="K893" s="30"/>
      <c r="L893" s="30"/>
      <c r="M893" s="30"/>
      <c r="N893" s="30"/>
      <c r="O893" s="30"/>
    </row>
    <row r="894" ht="13.5" spans="1:15">
      <c r="A894" s="30" t="s">
        <v>1467</v>
      </c>
      <c r="B894" s="30" t="s">
        <v>1480</v>
      </c>
      <c r="C894" s="30" t="s">
        <v>1480</v>
      </c>
      <c r="D894" s="30">
        <v>6</v>
      </c>
      <c r="E894" s="31">
        <v>500</v>
      </c>
      <c r="F894" s="33">
        <f t="shared" si="48"/>
        <v>3000</v>
      </c>
      <c r="G894" s="33">
        <f t="shared" si="49"/>
        <v>3000</v>
      </c>
      <c r="H894" s="30">
        <v>3000</v>
      </c>
      <c r="I894" s="30"/>
      <c r="J894" s="30"/>
      <c r="K894" s="30"/>
      <c r="L894" s="30"/>
      <c r="M894" s="30"/>
      <c r="N894" s="30"/>
      <c r="O894" s="30"/>
    </row>
    <row r="895" ht="13.5" spans="1:15">
      <c r="A895" s="30" t="s">
        <v>1467</v>
      </c>
      <c r="B895" s="30" t="s">
        <v>1192</v>
      </c>
      <c r="C895" s="30" t="s">
        <v>1192</v>
      </c>
      <c r="D895" s="30">
        <v>4</v>
      </c>
      <c r="E895" s="31">
        <v>400</v>
      </c>
      <c r="F895" s="33">
        <f t="shared" si="48"/>
        <v>800</v>
      </c>
      <c r="G895" s="33">
        <f t="shared" si="49"/>
        <v>800</v>
      </c>
      <c r="H895" s="30">
        <v>800</v>
      </c>
      <c r="I895" s="30"/>
      <c r="J895" s="30"/>
      <c r="K895" s="30"/>
      <c r="L895" s="30"/>
      <c r="M895" s="30"/>
      <c r="N895" s="30"/>
      <c r="O895" s="30"/>
    </row>
    <row r="896" ht="13.5" spans="1:15">
      <c r="A896" s="30" t="s">
        <v>1467</v>
      </c>
      <c r="B896" s="30" t="s">
        <v>845</v>
      </c>
      <c r="C896" s="30" t="s">
        <v>845</v>
      </c>
      <c r="D896" s="30">
        <v>100</v>
      </c>
      <c r="E896" s="31">
        <v>135</v>
      </c>
      <c r="F896" s="33">
        <f t="shared" si="48"/>
        <v>13500</v>
      </c>
      <c r="G896" s="33">
        <f t="shared" si="49"/>
        <v>13500</v>
      </c>
      <c r="H896" s="30">
        <v>13500</v>
      </c>
      <c r="I896" s="30"/>
      <c r="J896" s="30"/>
      <c r="K896" s="30"/>
      <c r="L896" s="30"/>
      <c r="M896" s="30"/>
      <c r="N896" s="30"/>
      <c r="O896" s="30"/>
    </row>
    <row r="897" ht="13.5" spans="1:15">
      <c r="A897" s="30" t="s">
        <v>1467</v>
      </c>
      <c r="B897" s="30" t="s">
        <v>1381</v>
      </c>
      <c r="C897" s="30" t="s">
        <v>1381</v>
      </c>
      <c r="D897" s="30">
        <v>1</v>
      </c>
      <c r="E897" s="31" t="s">
        <v>1473</v>
      </c>
      <c r="F897" s="33">
        <f t="shared" si="48"/>
        <v>100000</v>
      </c>
      <c r="G897" s="33">
        <f t="shared" si="49"/>
        <v>100000</v>
      </c>
      <c r="H897" s="30">
        <v>100000</v>
      </c>
      <c r="I897" s="30"/>
      <c r="J897" s="30"/>
      <c r="K897" s="30"/>
      <c r="L897" s="30"/>
      <c r="M897" s="30"/>
      <c r="N897" s="30"/>
      <c r="O897" s="30"/>
    </row>
    <row r="898" ht="13.5" spans="1:15">
      <c r="A898" s="30" t="s">
        <v>1467</v>
      </c>
      <c r="B898" s="30" t="s">
        <v>1097</v>
      </c>
      <c r="C898" s="30" t="s">
        <v>1097</v>
      </c>
      <c r="D898" s="30">
        <v>4</v>
      </c>
      <c r="E898" s="31">
        <v>3000</v>
      </c>
      <c r="F898" s="33">
        <f t="shared" si="48"/>
        <v>12000</v>
      </c>
      <c r="G898" s="33">
        <f t="shared" si="49"/>
        <v>12000</v>
      </c>
      <c r="H898" s="30">
        <v>12000</v>
      </c>
      <c r="I898" s="30"/>
      <c r="J898" s="30"/>
      <c r="K898" s="30"/>
      <c r="L898" s="30"/>
      <c r="M898" s="30"/>
      <c r="N898" s="30"/>
      <c r="O898" s="30"/>
    </row>
    <row r="899" ht="13.5" spans="1:15">
      <c r="A899" s="30" t="s">
        <v>1467</v>
      </c>
      <c r="B899" s="30" t="s">
        <v>1023</v>
      </c>
      <c r="C899" s="30" t="s">
        <v>1023</v>
      </c>
      <c r="D899" s="30">
        <v>10</v>
      </c>
      <c r="E899" s="31">
        <v>900</v>
      </c>
      <c r="F899" s="33">
        <f t="shared" si="48"/>
        <v>9000</v>
      </c>
      <c r="G899" s="33">
        <f t="shared" si="49"/>
        <v>9000</v>
      </c>
      <c r="H899" s="30">
        <v>9000</v>
      </c>
      <c r="I899" s="30"/>
      <c r="J899" s="30"/>
      <c r="K899" s="30"/>
      <c r="L899" s="30"/>
      <c r="M899" s="30"/>
      <c r="N899" s="30"/>
      <c r="O899" s="30"/>
    </row>
    <row r="900" ht="13.5" spans="1:15">
      <c r="A900" s="30" t="s">
        <v>1467</v>
      </c>
      <c r="B900" s="30" t="s">
        <v>1481</v>
      </c>
      <c r="C900" s="30" t="s">
        <v>1481</v>
      </c>
      <c r="D900" s="30">
        <v>4</v>
      </c>
      <c r="E900" s="31">
        <v>700</v>
      </c>
      <c r="F900" s="33">
        <f t="shared" si="48"/>
        <v>13200</v>
      </c>
      <c r="G900" s="33">
        <f t="shared" si="49"/>
        <v>13200</v>
      </c>
      <c r="H900" s="30">
        <v>13200</v>
      </c>
      <c r="I900" s="30"/>
      <c r="J900" s="30"/>
      <c r="K900" s="30"/>
      <c r="L900" s="30"/>
      <c r="M900" s="30"/>
      <c r="N900" s="30"/>
      <c r="O900" s="30"/>
    </row>
    <row r="901" ht="13.5" spans="1:15">
      <c r="A901" s="30" t="s">
        <v>1467</v>
      </c>
      <c r="B901" s="30" t="s">
        <v>1482</v>
      </c>
      <c r="C901" s="30" t="s">
        <v>1482</v>
      </c>
      <c r="D901" s="30">
        <v>8</v>
      </c>
      <c r="E901" s="31">
        <v>200</v>
      </c>
      <c r="F901" s="33">
        <f t="shared" si="48"/>
        <v>1600</v>
      </c>
      <c r="G901" s="33">
        <f t="shared" si="49"/>
        <v>1600</v>
      </c>
      <c r="H901" s="30">
        <v>1600</v>
      </c>
      <c r="I901" s="30"/>
      <c r="J901" s="30"/>
      <c r="K901" s="30"/>
      <c r="L901" s="30"/>
      <c r="M901" s="30"/>
      <c r="N901" s="30"/>
      <c r="O901" s="30"/>
    </row>
    <row r="902" ht="13.5" spans="1:15">
      <c r="A902" s="30" t="s">
        <v>1483</v>
      </c>
      <c r="B902" s="30" t="s">
        <v>783</v>
      </c>
      <c r="C902" s="31" t="s">
        <v>1052</v>
      </c>
      <c r="D902" s="30" t="s">
        <v>819</v>
      </c>
      <c r="E902" s="31" t="s">
        <v>784</v>
      </c>
      <c r="F902" s="33">
        <f t="shared" si="48"/>
        <v>8000</v>
      </c>
      <c r="G902" s="33">
        <f t="shared" si="49"/>
        <v>8000</v>
      </c>
      <c r="H902" s="30">
        <v>8000</v>
      </c>
      <c r="I902" s="30"/>
      <c r="J902" s="30"/>
      <c r="K902" s="30"/>
      <c r="L902" s="30"/>
      <c r="M902" s="30"/>
      <c r="N902" s="30"/>
      <c r="O902" s="30"/>
    </row>
    <row r="903" ht="13.5" spans="1:15">
      <c r="A903" s="30" t="s">
        <v>1483</v>
      </c>
      <c r="B903" s="30" t="s">
        <v>785</v>
      </c>
      <c r="C903" s="31" t="s">
        <v>1052</v>
      </c>
      <c r="D903" s="30" t="s">
        <v>802</v>
      </c>
      <c r="E903" s="31" t="s">
        <v>784</v>
      </c>
      <c r="F903" s="33">
        <f t="shared" si="48"/>
        <v>5000</v>
      </c>
      <c r="G903" s="33">
        <f t="shared" si="49"/>
        <v>5000</v>
      </c>
      <c r="H903" s="30">
        <v>5000</v>
      </c>
      <c r="I903" s="30"/>
      <c r="J903" s="30"/>
      <c r="K903" s="30"/>
      <c r="L903" s="30"/>
      <c r="M903" s="30"/>
      <c r="N903" s="30"/>
      <c r="O903" s="30"/>
    </row>
    <row r="904" ht="13.5" spans="1:15">
      <c r="A904" s="30" t="s">
        <v>1483</v>
      </c>
      <c r="B904" s="30" t="s">
        <v>820</v>
      </c>
      <c r="C904" s="31" t="s">
        <v>820</v>
      </c>
      <c r="D904" s="30" t="s">
        <v>819</v>
      </c>
      <c r="E904" s="31" t="s">
        <v>784</v>
      </c>
      <c r="F904" s="33">
        <f t="shared" si="48"/>
        <v>3400</v>
      </c>
      <c r="G904" s="33">
        <f t="shared" si="49"/>
        <v>3400</v>
      </c>
      <c r="H904" s="30">
        <v>3400</v>
      </c>
      <c r="I904" s="30"/>
      <c r="J904" s="30"/>
      <c r="K904" s="30"/>
      <c r="L904" s="30"/>
      <c r="M904" s="30"/>
      <c r="N904" s="30"/>
      <c r="O904" s="30"/>
    </row>
    <row r="905" ht="13.5" spans="1:15">
      <c r="A905" s="30" t="s">
        <v>1483</v>
      </c>
      <c r="B905" s="30" t="s">
        <v>992</v>
      </c>
      <c r="C905" s="31" t="s">
        <v>992</v>
      </c>
      <c r="D905" s="30" t="s">
        <v>819</v>
      </c>
      <c r="E905" s="31" t="s">
        <v>784</v>
      </c>
      <c r="F905" s="33">
        <f t="shared" si="48"/>
        <v>2400</v>
      </c>
      <c r="G905" s="33">
        <f t="shared" si="49"/>
        <v>2400</v>
      </c>
      <c r="H905" s="30">
        <v>2400</v>
      </c>
      <c r="I905" s="30"/>
      <c r="J905" s="30"/>
      <c r="K905" s="30"/>
      <c r="L905" s="30"/>
      <c r="M905" s="30"/>
      <c r="N905" s="30"/>
      <c r="O905" s="30"/>
    </row>
    <row r="906" ht="13.5" spans="1:15">
      <c r="A906" s="30" t="s">
        <v>1483</v>
      </c>
      <c r="B906" s="30" t="s">
        <v>993</v>
      </c>
      <c r="C906" s="31" t="s">
        <v>993</v>
      </c>
      <c r="D906" s="30" t="s">
        <v>819</v>
      </c>
      <c r="E906" s="31" t="s">
        <v>784</v>
      </c>
      <c r="F906" s="33">
        <f t="shared" si="48"/>
        <v>7000</v>
      </c>
      <c r="G906" s="33">
        <f t="shared" si="49"/>
        <v>7000</v>
      </c>
      <c r="H906" s="30">
        <v>7000</v>
      </c>
      <c r="I906" s="30"/>
      <c r="J906" s="30"/>
      <c r="K906" s="30"/>
      <c r="L906" s="30"/>
      <c r="M906" s="30"/>
      <c r="N906" s="30"/>
      <c r="O906" s="30"/>
    </row>
    <row r="907" ht="13.5" spans="1:15">
      <c r="A907" s="30" t="s">
        <v>1483</v>
      </c>
      <c r="B907" s="30" t="s">
        <v>1484</v>
      </c>
      <c r="C907" s="31" t="s">
        <v>1484</v>
      </c>
      <c r="D907" s="30" t="s">
        <v>819</v>
      </c>
      <c r="E907" s="31" t="s">
        <v>784</v>
      </c>
      <c r="F907" s="33">
        <f t="shared" si="48"/>
        <v>1600</v>
      </c>
      <c r="G907" s="33">
        <f t="shared" si="49"/>
        <v>1600</v>
      </c>
      <c r="H907" s="30">
        <v>1600</v>
      </c>
      <c r="I907" s="30"/>
      <c r="J907" s="30"/>
      <c r="K907" s="30"/>
      <c r="L907" s="30"/>
      <c r="M907" s="30"/>
      <c r="N907" s="30"/>
      <c r="O907" s="30"/>
    </row>
    <row r="908" ht="13.5" spans="1:15">
      <c r="A908" s="30" t="s">
        <v>1483</v>
      </c>
      <c r="B908" s="30" t="s">
        <v>1037</v>
      </c>
      <c r="C908" s="31" t="s">
        <v>1037</v>
      </c>
      <c r="D908" s="30" t="s">
        <v>802</v>
      </c>
      <c r="E908" s="31" t="s">
        <v>790</v>
      </c>
      <c r="F908" s="33">
        <f t="shared" si="48"/>
        <v>1000</v>
      </c>
      <c r="G908" s="33">
        <f t="shared" si="49"/>
        <v>1000</v>
      </c>
      <c r="H908" s="30">
        <v>1000</v>
      </c>
      <c r="I908" s="30"/>
      <c r="J908" s="30"/>
      <c r="K908" s="30"/>
      <c r="L908" s="30"/>
      <c r="M908" s="30"/>
      <c r="N908" s="30"/>
      <c r="O908" s="30"/>
    </row>
    <row r="909" ht="13.5" spans="1:15">
      <c r="A909" s="30" t="s">
        <v>1483</v>
      </c>
      <c r="B909" s="30" t="s">
        <v>867</v>
      </c>
      <c r="C909" s="31" t="s">
        <v>867</v>
      </c>
      <c r="D909" s="30" t="s">
        <v>819</v>
      </c>
      <c r="E909" s="31" t="s">
        <v>827</v>
      </c>
      <c r="F909" s="33">
        <f t="shared" si="48"/>
        <v>1600</v>
      </c>
      <c r="G909" s="33">
        <f t="shared" si="49"/>
        <v>1600</v>
      </c>
      <c r="H909" s="30">
        <v>1600</v>
      </c>
      <c r="I909" s="30"/>
      <c r="J909" s="30"/>
      <c r="K909" s="30"/>
      <c r="L909" s="30"/>
      <c r="M909" s="30"/>
      <c r="N909" s="30"/>
      <c r="O909" s="30"/>
    </row>
    <row r="910" ht="13.5" spans="1:15">
      <c r="A910" s="30" t="s">
        <v>1483</v>
      </c>
      <c r="B910" s="30" t="s">
        <v>981</v>
      </c>
      <c r="C910" s="31" t="s">
        <v>981</v>
      </c>
      <c r="D910" s="30">
        <v>100</v>
      </c>
      <c r="E910" s="31" t="s">
        <v>824</v>
      </c>
      <c r="F910" s="33">
        <f t="shared" si="48"/>
        <v>10000</v>
      </c>
      <c r="G910" s="33">
        <f t="shared" si="49"/>
        <v>10000</v>
      </c>
      <c r="H910" s="30">
        <v>10000</v>
      </c>
      <c r="I910" s="30"/>
      <c r="J910" s="30"/>
      <c r="K910" s="30"/>
      <c r="L910" s="30"/>
      <c r="M910" s="30"/>
      <c r="N910" s="30"/>
      <c r="O910" s="30"/>
    </row>
    <row r="911" ht="13.5" spans="1:15">
      <c r="A911" s="30" t="s">
        <v>1483</v>
      </c>
      <c r="B911" s="30" t="s">
        <v>822</v>
      </c>
      <c r="C911" s="31" t="s">
        <v>822</v>
      </c>
      <c r="D911" s="30" t="s">
        <v>1485</v>
      </c>
      <c r="E911" s="31" t="s">
        <v>824</v>
      </c>
      <c r="F911" s="33">
        <f t="shared" si="48"/>
        <v>7200</v>
      </c>
      <c r="G911" s="33">
        <f t="shared" si="49"/>
        <v>7200</v>
      </c>
      <c r="H911" s="30">
        <v>7200</v>
      </c>
      <c r="I911" s="30"/>
      <c r="J911" s="30"/>
      <c r="K911" s="30"/>
      <c r="L911" s="30"/>
      <c r="M911" s="30"/>
      <c r="N911" s="30"/>
      <c r="O911" s="30"/>
    </row>
    <row r="912" ht="13.5" spans="1:15">
      <c r="A912" s="30" t="s">
        <v>1483</v>
      </c>
      <c r="B912" s="30" t="s">
        <v>825</v>
      </c>
      <c r="C912" s="31" t="s">
        <v>825</v>
      </c>
      <c r="D912" s="30" t="s">
        <v>1486</v>
      </c>
      <c r="E912" s="31" t="s">
        <v>824</v>
      </c>
      <c r="F912" s="33">
        <f t="shared" si="48"/>
        <v>3600</v>
      </c>
      <c r="G912" s="33">
        <f t="shared" si="49"/>
        <v>3600</v>
      </c>
      <c r="H912" s="30">
        <v>3600</v>
      </c>
      <c r="I912" s="30"/>
      <c r="J912" s="30"/>
      <c r="K912" s="30"/>
      <c r="L912" s="30"/>
      <c r="M912" s="30"/>
      <c r="N912" s="30"/>
      <c r="O912" s="30"/>
    </row>
    <row r="913" ht="13.5" spans="1:15">
      <c r="A913" s="30" t="s">
        <v>1483</v>
      </c>
      <c r="B913" s="30" t="s">
        <v>1487</v>
      </c>
      <c r="C913" s="31" t="s">
        <v>1488</v>
      </c>
      <c r="D913" s="30">
        <v>500</v>
      </c>
      <c r="E913" s="31" t="s">
        <v>1282</v>
      </c>
      <c r="F913" s="33">
        <f t="shared" si="48"/>
        <v>50000</v>
      </c>
      <c r="G913" s="33">
        <f t="shared" si="49"/>
        <v>50000</v>
      </c>
      <c r="H913" s="30">
        <v>50000</v>
      </c>
      <c r="I913" s="30"/>
      <c r="J913" s="30"/>
      <c r="K913" s="30"/>
      <c r="L913" s="30"/>
      <c r="M913" s="30"/>
      <c r="N913" s="30"/>
      <c r="O913" s="30"/>
    </row>
    <row r="914" ht="13.5" spans="1:15">
      <c r="A914" s="30" t="s">
        <v>1483</v>
      </c>
      <c r="B914" s="30" t="s">
        <v>1489</v>
      </c>
      <c r="C914" s="31" t="s">
        <v>1490</v>
      </c>
      <c r="D914" s="30">
        <v>2000</v>
      </c>
      <c r="E914" s="31" t="s">
        <v>1282</v>
      </c>
      <c r="F914" s="33">
        <f t="shared" si="48"/>
        <v>60000</v>
      </c>
      <c r="G914" s="33">
        <f t="shared" si="49"/>
        <v>60000</v>
      </c>
      <c r="H914" s="30">
        <v>60000</v>
      </c>
      <c r="I914" s="30"/>
      <c r="J914" s="30"/>
      <c r="K914" s="30"/>
      <c r="L914" s="30"/>
      <c r="M914" s="30"/>
      <c r="N914" s="30"/>
      <c r="O914" s="30"/>
    </row>
    <row r="915" ht="13.5" spans="1:15">
      <c r="A915" s="30" t="s">
        <v>1483</v>
      </c>
      <c r="B915" s="30" t="s">
        <v>1491</v>
      </c>
      <c r="C915" s="31" t="s">
        <v>1465</v>
      </c>
      <c r="D915" s="30"/>
      <c r="E915" s="31"/>
      <c r="F915" s="33">
        <f t="shared" si="48"/>
        <v>50000</v>
      </c>
      <c r="G915" s="33">
        <f t="shared" si="49"/>
        <v>50000</v>
      </c>
      <c r="H915" s="30">
        <v>50000</v>
      </c>
      <c r="I915" s="30"/>
      <c r="J915" s="30"/>
      <c r="K915" s="30"/>
      <c r="L915" s="30"/>
      <c r="M915" s="30"/>
      <c r="N915" s="30"/>
      <c r="O915" s="30"/>
    </row>
    <row r="916" ht="13.5" spans="1:15">
      <c r="A916" s="30" t="s">
        <v>1483</v>
      </c>
      <c r="B916" s="30" t="s">
        <v>1492</v>
      </c>
      <c r="C916" s="31" t="s">
        <v>1493</v>
      </c>
      <c r="D916" s="30"/>
      <c r="E916" s="31"/>
      <c r="F916" s="33">
        <f t="shared" si="48"/>
        <v>20000</v>
      </c>
      <c r="G916" s="33">
        <f t="shared" si="49"/>
        <v>20000</v>
      </c>
      <c r="H916" s="30">
        <v>20000</v>
      </c>
      <c r="I916" s="30"/>
      <c r="J916" s="30"/>
      <c r="K916" s="30"/>
      <c r="L916" s="30"/>
      <c r="M916" s="30"/>
      <c r="N916" s="30"/>
      <c r="O916" s="30"/>
    </row>
    <row r="917" ht="13.5" spans="1:15">
      <c r="A917" s="30" t="s">
        <v>1483</v>
      </c>
      <c r="B917" s="30" t="s">
        <v>1494</v>
      </c>
      <c r="C917" s="31" t="s">
        <v>1492</v>
      </c>
      <c r="D917" s="30"/>
      <c r="E917" s="31"/>
      <c r="F917" s="33">
        <f t="shared" si="48"/>
        <v>20000</v>
      </c>
      <c r="G917" s="33">
        <f t="shared" si="49"/>
        <v>20000</v>
      </c>
      <c r="H917" s="30">
        <v>20000</v>
      </c>
      <c r="I917" s="30"/>
      <c r="J917" s="30"/>
      <c r="K917" s="30"/>
      <c r="L917" s="30"/>
      <c r="M917" s="30"/>
      <c r="N917" s="30"/>
      <c r="O917" s="30"/>
    </row>
    <row r="918" ht="13.5" spans="1:15">
      <c r="A918" s="30" t="s">
        <v>1483</v>
      </c>
      <c r="B918" s="30" t="s">
        <v>864</v>
      </c>
      <c r="C918" s="31" t="s">
        <v>1495</v>
      </c>
      <c r="D918" s="30"/>
      <c r="E918" s="31"/>
      <c r="F918" s="33">
        <f t="shared" si="48"/>
        <v>40000</v>
      </c>
      <c r="G918" s="33">
        <f t="shared" si="49"/>
        <v>40000</v>
      </c>
      <c r="H918" s="30">
        <v>40000</v>
      </c>
      <c r="I918" s="30"/>
      <c r="J918" s="30"/>
      <c r="K918" s="30"/>
      <c r="L918" s="30"/>
      <c r="M918" s="30"/>
      <c r="N918" s="30"/>
      <c r="O918" s="30"/>
    </row>
    <row r="919" ht="13.5" spans="1:15">
      <c r="A919" s="30" t="s">
        <v>1483</v>
      </c>
      <c r="B919" s="30" t="s">
        <v>1496</v>
      </c>
      <c r="C919" s="30" t="s">
        <v>1496</v>
      </c>
      <c r="D919" s="30"/>
      <c r="E919" s="31"/>
      <c r="F919" s="33">
        <f t="shared" si="48"/>
        <v>20000</v>
      </c>
      <c r="G919" s="33">
        <f t="shared" si="49"/>
        <v>20000</v>
      </c>
      <c r="H919" s="30">
        <v>20000</v>
      </c>
      <c r="I919" s="30"/>
      <c r="J919" s="30"/>
      <c r="K919" s="30"/>
      <c r="L919" s="30"/>
      <c r="M919" s="30"/>
      <c r="N919" s="30"/>
      <c r="O919" s="30"/>
    </row>
    <row r="920" ht="13.5" spans="1:15">
      <c r="A920" s="30" t="s">
        <v>1483</v>
      </c>
      <c r="B920" s="30" t="s">
        <v>1497</v>
      </c>
      <c r="C920" s="31" t="s">
        <v>1498</v>
      </c>
      <c r="D920" s="30"/>
      <c r="E920" s="31"/>
      <c r="F920" s="33">
        <f t="shared" si="48"/>
        <v>8000</v>
      </c>
      <c r="G920" s="33">
        <f t="shared" si="49"/>
        <v>8000</v>
      </c>
      <c r="H920" s="30">
        <v>8000</v>
      </c>
      <c r="I920" s="30"/>
      <c r="J920" s="30"/>
      <c r="K920" s="30"/>
      <c r="L920" s="30"/>
      <c r="M920" s="30"/>
      <c r="N920" s="30"/>
      <c r="O920" s="30"/>
    </row>
    <row r="921" ht="13.5" spans="1:15">
      <c r="A921" s="30" t="s">
        <v>1483</v>
      </c>
      <c r="B921" s="30" t="s">
        <v>854</v>
      </c>
      <c r="C921" s="31" t="s">
        <v>1499</v>
      </c>
      <c r="D921" s="30">
        <v>300</v>
      </c>
      <c r="E921" s="31" t="s">
        <v>790</v>
      </c>
      <c r="F921" s="33">
        <f t="shared" si="48"/>
        <v>45000</v>
      </c>
      <c r="G921" s="33">
        <f t="shared" si="49"/>
        <v>45000</v>
      </c>
      <c r="H921" s="30">
        <v>45000</v>
      </c>
      <c r="I921" s="30"/>
      <c r="J921" s="30"/>
      <c r="K921" s="30"/>
      <c r="L921" s="30"/>
      <c r="M921" s="30"/>
      <c r="N921" s="30"/>
      <c r="O921" s="30"/>
    </row>
    <row r="922" ht="13.5" spans="1:15">
      <c r="A922" s="30" t="s">
        <v>1483</v>
      </c>
      <c r="B922" s="30" t="s">
        <v>836</v>
      </c>
      <c r="C922" s="31" t="s">
        <v>1499</v>
      </c>
      <c r="D922" s="30">
        <v>30</v>
      </c>
      <c r="E922" s="31" t="s">
        <v>790</v>
      </c>
      <c r="F922" s="33">
        <f t="shared" si="48"/>
        <v>20000</v>
      </c>
      <c r="G922" s="33">
        <f t="shared" si="49"/>
        <v>20000</v>
      </c>
      <c r="H922" s="30">
        <v>20000</v>
      </c>
      <c r="I922" s="30"/>
      <c r="J922" s="30"/>
      <c r="K922" s="30"/>
      <c r="L922" s="30"/>
      <c r="M922" s="30"/>
      <c r="N922" s="30"/>
      <c r="O922" s="30"/>
    </row>
    <row r="923" ht="13.5" spans="1:15">
      <c r="A923" s="30" t="s">
        <v>1500</v>
      </c>
      <c r="B923" s="30" t="s">
        <v>1302</v>
      </c>
      <c r="C923" s="31" t="s">
        <v>1425</v>
      </c>
      <c r="D923" s="30">
        <v>1</v>
      </c>
      <c r="E923" s="31" t="s">
        <v>784</v>
      </c>
      <c r="F923" s="33">
        <f t="shared" si="48"/>
        <v>5000</v>
      </c>
      <c r="G923" s="33">
        <f t="shared" si="49"/>
        <v>5000</v>
      </c>
      <c r="H923" s="30">
        <v>5000</v>
      </c>
      <c r="I923" s="30"/>
      <c r="J923" s="30"/>
      <c r="K923" s="30"/>
      <c r="L923" s="30"/>
      <c r="M923" s="30"/>
      <c r="N923" s="30"/>
      <c r="O923" s="30"/>
    </row>
    <row r="924" ht="13.5" spans="1:15">
      <c r="A924" s="30" t="s">
        <v>1500</v>
      </c>
      <c r="B924" s="30" t="s">
        <v>1501</v>
      </c>
      <c r="C924" s="31" t="s">
        <v>1502</v>
      </c>
      <c r="D924" s="30">
        <v>3</v>
      </c>
      <c r="E924" s="31" t="s">
        <v>784</v>
      </c>
      <c r="F924" s="33">
        <f t="shared" si="48"/>
        <v>5000</v>
      </c>
      <c r="G924" s="33">
        <f t="shared" si="49"/>
        <v>5000</v>
      </c>
      <c r="H924" s="30">
        <v>5000</v>
      </c>
      <c r="I924" s="30"/>
      <c r="J924" s="30"/>
      <c r="K924" s="30"/>
      <c r="L924" s="30"/>
      <c r="M924" s="30"/>
      <c r="N924" s="30"/>
      <c r="O924" s="30"/>
    </row>
    <row r="925" ht="13.5" spans="1:15">
      <c r="A925" s="30" t="s">
        <v>1500</v>
      </c>
      <c r="B925" s="30" t="s">
        <v>1503</v>
      </c>
      <c r="C925" s="31" t="s">
        <v>1504</v>
      </c>
      <c r="D925" s="30">
        <v>50</v>
      </c>
      <c r="E925" s="31" t="s">
        <v>827</v>
      </c>
      <c r="F925" s="33">
        <f t="shared" si="48"/>
        <v>5000</v>
      </c>
      <c r="G925" s="33">
        <f t="shared" si="49"/>
        <v>5000</v>
      </c>
      <c r="H925" s="30">
        <v>5000</v>
      </c>
      <c r="I925" s="30"/>
      <c r="J925" s="30"/>
      <c r="K925" s="30"/>
      <c r="L925" s="30"/>
      <c r="M925" s="30"/>
      <c r="N925" s="30"/>
      <c r="O925" s="30"/>
    </row>
    <row r="926" ht="13.5" spans="1:15">
      <c r="A926" s="30" t="s">
        <v>1500</v>
      </c>
      <c r="B926" s="30" t="s">
        <v>1097</v>
      </c>
      <c r="C926" s="31" t="s">
        <v>1505</v>
      </c>
      <c r="D926" s="30">
        <v>5</v>
      </c>
      <c r="E926" s="31" t="s">
        <v>827</v>
      </c>
      <c r="F926" s="33">
        <f t="shared" si="48"/>
        <v>2000</v>
      </c>
      <c r="G926" s="33">
        <f t="shared" si="49"/>
        <v>2000</v>
      </c>
      <c r="H926" s="30">
        <v>2000</v>
      </c>
      <c r="I926" s="30"/>
      <c r="J926" s="30"/>
      <c r="K926" s="30"/>
      <c r="L926" s="30"/>
      <c r="M926" s="30"/>
      <c r="N926" s="30"/>
      <c r="O926" s="30"/>
    </row>
    <row r="927" ht="13.5" spans="1:15">
      <c r="A927" s="30" t="s">
        <v>1500</v>
      </c>
      <c r="B927" s="30" t="s">
        <v>1506</v>
      </c>
      <c r="C927" s="31" t="s">
        <v>1507</v>
      </c>
      <c r="D927" s="30">
        <v>4</v>
      </c>
      <c r="E927" s="31" t="s">
        <v>790</v>
      </c>
      <c r="F927" s="33">
        <f t="shared" si="48"/>
        <v>2000</v>
      </c>
      <c r="G927" s="33">
        <f t="shared" si="49"/>
        <v>2000</v>
      </c>
      <c r="H927" s="30">
        <v>2000</v>
      </c>
      <c r="I927" s="30"/>
      <c r="J927" s="30"/>
      <c r="K927" s="30"/>
      <c r="L927" s="30"/>
      <c r="M927" s="30"/>
      <c r="N927" s="30"/>
      <c r="O927" s="30"/>
    </row>
    <row r="928" ht="13.5" spans="1:15">
      <c r="A928" s="30" t="s">
        <v>1500</v>
      </c>
      <c r="B928" s="30" t="s">
        <v>1508</v>
      </c>
      <c r="C928" s="31" t="s">
        <v>1509</v>
      </c>
      <c r="D928" s="30">
        <v>10</v>
      </c>
      <c r="E928" s="31" t="s">
        <v>827</v>
      </c>
      <c r="F928" s="33">
        <f t="shared" si="48"/>
        <v>20000</v>
      </c>
      <c r="G928" s="33">
        <f t="shared" si="49"/>
        <v>20000</v>
      </c>
      <c r="H928" s="30">
        <v>20000</v>
      </c>
      <c r="I928" s="30"/>
      <c r="J928" s="30"/>
      <c r="K928" s="30"/>
      <c r="L928" s="30"/>
      <c r="M928" s="30"/>
      <c r="N928" s="30"/>
      <c r="O928" s="30"/>
    </row>
    <row r="929" ht="13.5" spans="1:15">
      <c r="A929" s="30" t="s">
        <v>1500</v>
      </c>
      <c r="B929" s="30" t="s">
        <v>1510</v>
      </c>
      <c r="C929" s="31" t="s">
        <v>1511</v>
      </c>
      <c r="D929" s="30">
        <v>20</v>
      </c>
      <c r="E929" s="31" t="s">
        <v>827</v>
      </c>
      <c r="F929" s="33">
        <f t="shared" si="48"/>
        <v>1000</v>
      </c>
      <c r="G929" s="33">
        <f t="shared" si="49"/>
        <v>1000</v>
      </c>
      <c r="H929" s="30">
        <v>1000</v>
      </c>
      <c r="I929" s="30"/>
      <c r="J929" s="30"/>
      <c r="K929" s="30"/>
      <c r="L929" s="30"/>
      <c r="M929" s="30"/>
      <c r="N929" s="30"/>
      <c r="O929" s="30"/>
    </row>
    <row r="930" ht="13.5" spans="1:15">
      <c r="A930" s="30" t="s">
        <v>1500</v>
      </c>
      <c r="B930" s="30" t="s">
        <v>1512</v>
      </c>
      <c r="C930" s="31" t="s">
        <v>1513</v>
      </c>
      <c r="D930" s="30">
        <v>10</v>
      </c>
      <c r="E930" s="31" t="s">
        <v>827</v>
      </c>
      <c r="F930" s="33">
        <f t="shared" si="48"/>
        <v>1000</v>
      </c>
      <c r="G930" s="33">
        <f t="shared" si="49"/>
        <v>1000</v>
      </c>
      <c r="H930" s="30">
        <v>1000</v>
      </c>
      <c r="I930" s="30"/>
      <c r="J930" s="30"/>
      <c r="K930" s="30"/>
      <c r="L930" s="30"/>
      <c r="M930" s="30"/>
      <c r="N930" s="30"/>
      <c r="O930" s="30"/>
    </row>
    <row r="931" ht="22.5" spans="1:15">
      <c r="A931" s="30" t="s">
        <v>1500</v>
      </c>
      <c r="B931" s="30" t="s">
        <v>1514</v>
      </c>
      <c r="C931" s="31" t="s">
        <v>1515</v>
      </c>
      <c r="D931" s="30">
        <v>10</v>
      </c>
      <c r="E931" s="31" t="s">
        <v>827</v>
      </c>
      <c r="F931" s="33">
        <f t="shared" si="48"/>
        <v>2000</v>
      </c>
      <c r="G931" s="33">
        <f t="shared" si="49"/>
        <v>2000</v>
      </c>
      <c r="H931" s="30">
        <v>2000</v>
      </c>
      <c r="I931" s="30"/>
      <c r="J931" s="30"/>
      <c r="K931" s="30"/>
      <c r="L931" s="30"/>
      <c r="M931" s="30"/>
      <c r="N931" s="30"/>
      <c r="O931" s="30"/>
    </row>
    <row r="932" ht="13.5" spans="1:15">
      <c r="A932" s="30" t="s">
        <v>1500</v>
      </c>
      <c r="B932" s="30" t="s">
        <v>1516</v>
      </c>
      <c r="C932" s="31" t="s">
        <v>1517</v>
      </c>
      <c r="D932" s="30">
        <v>1</v>
      </c>
      <c r="E932" s="31" t="s">
        <v>827</v>
      </c>
      <c r="F932" s="33">
        <f t="shared" si="48"/>
        <v>8000</v>
      </c>
      <c r="G932" s="33">
        <f t="shared" si="49"/>
        <v>8000</v>
      </c>
      <c r="H932" s="30">
        <v>8000</v>
      </c>
      <c r="I932" s="30"/>
      <c r="J932" s="30"/>
      <c r="K932" s="30"/>
      <c r="L932" s="30"/>
      <c r="M932" s="30"/>
      <c r="N932" s="30"/>
      <c r="O932" s="30"/>
    </row>
    <row r="933" ht="13.5" spans="1:15">
      <c r="A933" s="30" t="s">
        <v>1500</v>
      </c>
      <c r="B933" s="30" t="s">
        <v>1130</v>
      </c>
      <c r="C933" s="31" t="s">
        <v>1518</v>
      </c>
      <c r="D933" s="30">
        <v>1</v>
      </c>
      <c r="E933" s="31" t="s">
        <v>827</v>
      </c>
      <c r="F933" s="33">
        <f t="shared" ref="F933:F996" si="50">G933+J933+K933+L933+M933+N933+O933</f>
        <v>5000</v>
      </c>
      <c r="G933" s="33">
        <f t="shared" si="49"/>
        <v>5000</v>
      </c>
      <c r="H933" s="30">
        <v>5000</v>
      </c>
      <c r="I933" s="30"/>
      <c r="J933" s="30"/>
      <c r="K933" s="30"/>
      <c r="L933" s="30"/>
      <c r="M933" s="30"/>
      <c r="N933" s="30"/>
      <c r="O933" s="30"/>
    </row>
    <row r="934" ht="13.5" spans="1:15">
      <c r="A934" s="30" t="s">
        <v>1500</v>
      </c>
      <c r="B934" s="30" t="s">
        <v>1519</v>
      </c>
      <c r="C934" s="31" t="s">
        <v>1520</v>
      </c>
      <c r="D934" s="30">
        <v>10</v>
      </c>
      <c r="E934" s="31" t="s">
        <v>827</v>
      </c>
      <c r="F934" s="33">
        <f t="shared" si="50"/>
        <v>500</v>
      </c>
      <c r="G934" s="33">
        <f t="shared" si="49"/>
        <v>500</v>
      </c>
      <c r="H934" s="30">
        <v>500</v>
      </c>
      <c r="I934" s="30"/>
      <c r="J934" s="30"/>
      <c r="K934" s="30"/>
      <c r="L934" s="30"/>
      <c r="M934" s="30"/>
      <c r="N934" s="30"/>
      <c r="O934" s="30"/>
    </row>
    <row r="935" ht="13.5" spans="1:15">
      <c r="A935" s="30" t="s">
        <v>1500</v>
      </c>
      <c r="B935" s="30" t="s">
        <v>1521</v>
      </c>
      <c r="C935" s="31" t="s">
        <v>1522</v>
      </c>
      <c r="D935" s="30">
        <v>20</v>
      </c>
      <c r="E935" s="31" t="s">
        <v>827</v>
      </c>
      <c r="F935" s="33">
        <f t="shared" si="50"/>
        <v>500</v>
      </c>
      <c r="G935" s="33">
        <f t="shared" si="49"/>
        <v>500</v>
      </c>
      <c r="H935" s="30">
        <v>500</v>
      </c>
      <c r="I935" s="30"/>
      <c r="J935" s="30"/>
      <c r="K935" s="30"/>
      <c r="L935" s="30"/>
      <c r="M935" s="30"/>
      <c r="N935" s="30"/>
      <c r="O935" s="30"/>
    </row>
    <row r="936" ht="13.5" spans="1:15">
      <c r="A936" s="30" t="s">
        <v>1500</v>
      </c>
      <c r="B936" s="30" t="s">
        <v>1523</v>
      </c>
      <c r="C936" s="31" t="s">
        <v>1524</v>
      </c>
      <c r="D936" s="30">
        <v>10</v>
      </c>
      <c r="E936" s="31" t="s">
        <v>827</v>
      </c>
      <c r="F936" s="33">
        <f t="shared" si="50"/>
        <v>5000</v>
      </c>
      <c r="G936" s="33">
        <f t="shared" si="49"/>
        <v>5000</v>
      </c>
      <c r="H936" s="30">
        <v>5000</v>
      </c>
      <c r="I936" s="30"/>
      <c r="J936" s="30"/>
      <c r="K936" s="30"/>
      <c r="L936" s="30"/>
      <c r="M936" s="30"/>
      <c r="N936" s="30"/>
      <c r="O936" s="30"/>
    </row>
    <row r="937" ht="13.5" spans="1:15">
      <c r="A937" s="30" t="s">
        <v>1500</v>
      </c>
      <c r="B937" s="30" t="s">
        <v>1525</v>
      </c>
      <c r="C937" s="31" t="s">
        <v>1526</v>
      </c>
      <c r="D937" s="30">
        <v>10</v>
      </c>
      <c r="E937" s="31" t="s">
        <v>790</v>
      </c>
      <c r="F937" s="33">
        <f t="shared" si="50"/>
        <v>5000</v>
      </c>
      <c r="G937" s="33">
        <f t="shared" si="49"/>
        <v>5000</v>
      </c>
      <c r="H937" s="30">
        <v>5000</v>
      </c>
      <c r="I937" s="30"/>
      <c r="J937" s="30"/>
      <c r="K937" s="30"/>
      <c r="L937" s="30"/>
      <c r="M937" s="30"/>
      <c r="N937" s="30"/>
      <c r="O937" s="30"/>
    </row>
    <row r="938" ht="13.5" spans="1:15">
      <c r="A938" s="30" t="s">
        <v>1500</v>
      </c>
      <c r="B938" s="30" t="s">
        <v>1527</v>
      </c>
      <c r="C938" s="31" t="s">
        <v>1528</v>
      </c>
      <c r="D938" s="30">
        <v>10</v>
      </c>
      <c r="E938" s="31" t="s">
        <v>827</v>
      </c>
      <c r="F938" s="33">
        <f t="shared" si="50"/>
        <v>10000</v>
      </c>
      <c r="G938" s="33">
        <f t="shared" si="49"/>
        <v>10000</v>
      </c>
      <c r="H938" s="30">
        <v>10000</v>
      </c>
      <c r="I938" s="30"/>
      <c r="J938" s="30"/>
      <c r="K938" s="30"/>
      <c r="L938" s="30"/>
      <c r="M938" s="30"/>
      <c r="N938" s="30"/>
      <c r="O938" s="30"/>
    </row>
    <row r="939" ht="13.5" spans="1:15">
      <c r="A939" s="30" t="s">
        <v>1529</v>
      </c>
      <c r="B939" s="30" t="s">
        <v>1302</v>
      </c>
      <c r="C939" s="31" t="s">
        <v>1425</v>
      </c>
      <c r="D939" s="30"/>
      <c r="E939" s="30"/>
      <c r="F939" s="33">
        <f t="shared" si="50"/>
        <v>10000</v>
      </c>
      <c r="G939" s="33">
        <f t="shared" si="49"/>
        <v>10000</v>
      </c>
      <c r="H939" s="30">
        <v>10000</v>
      </c>
      <c r="I939" s="30"/>
      <c r="J939" s="30"/>
      <c r="K939" s="30"/>
      <c r="L939" s="30"/>
      <c r="M939" s="30"/>
      <c r="N939" s="30"/>
      <c r="O939" s="30"/>
    </row>
    <row r="940" ht="13.5" spans="1:15">
      <c r="A940" s="30" t="s">
        <v>1529</v>
      </c>
      <c r="B940" s="30" t="s">
        <v>1501</v>
      </c>
      <c r="C940" s="31" t="s">
        <v>1502</v>
      </c>
      <c r="D940" s="30"/>
      <c r="E940" s="30"/>
      <c r="F940" s="33">
        <f t="shared" si="50"/>
        <v>5000</v>
      </c>
      <c r="G940" s="33">
        <f t="shared" si="49"/>
        <v>5000</v>
      </c>
      <c r="H940" s="30">
        <v>5000</v>
      </c>
      <c r="I940" s="30"/>
      <c r="J940" s="30"/>
      <c r="K940" s="30"/>
      <c r="L940" s="30"/>
      <c r="M940" s="30"/>
      <c r="N940" s="30"/>
      <c r="O940" s="30"/>
    </row>
    <row r="941" ht="13.5" spans="1:15">
      <c r="A941" s="30" t="s">
        <v>1529</v>
      </c>
      <c r="B941" s="30" t="s">
        <v>1503</v>
      </c>
      <c r="C941" s="31" t="s">
        <v>1504</v>
      </c>
      <c r="D941" s="30"/>
      <c r="E941" s="30"/>
      <c r="F941" s="33">
        <f t="shared" si="50"/>
        <v>5000</v>
      </c>
      <c r="G941" s="33">
        <f t="shared" si="49"/>
        <v>5000</v>
      </c>
      <c r="H941" s="30">
        <v>5000</v>
      </c>
      <c r="I941" s="30"/>
      <c r="J941" s="30"/>
      <c r="K941" s="30"/>
      <c r="L941" s="30"/>
      <c r="M941" s="30"/>
      <c r="N941" s="30"/>
      <c r="O941" s="30"/>
    </row>
    <row r="942" ht="13.5" spans="1:15">
      <c r="A942" s="30" t="s">
        <v>1529</v>
      </c>
      <c r="B942" s="30" t="s">
        <v>1097</v>
      </c>
      <c r="C942" s="31" t="s">
        <v>1505</v>
      </c>
      <c r="D942" s="30"/>
      <c r="E942" s="30"/>
      <c r="F942" s="33">
        <f t="shared" si="50"/>
        <v>2000</v>
      </c>
      <c r="G942" s="33">
        <f t="shared" si="49"/>
        <v>2000</v>
      </c>
      <c r="H942" s="30">
        <v>2000</v>
      </c>
      <c r="I942" s="30"/>
      <c r="J942" s="30"/>
      <c r="K942" s="30"/>
      <c r="L942" s="30"/>
      <c r="M942" s="30"/>
      <c r="N942" s="30"/>
      <c r="O942" s="30"/>
    </row>
    <row r="943" ht="13.5" spans="1:15">
      <c r="A943" s="30" t="s">
        <v>1529</v>
      </c>
      <c r="B943" s="30" t="s">
        <v>1506</v>
      </c>
      <c r="C943" s="31" t="s">
        <v>1507</v>
      </c>
      <c r="D943" s="30"/>
      <c r="E943" s="30"/>
      <c r="F943" s="33">
        <f t="shared" si="50"/>
        <v>2000</v>
      </c>
      <c r="G943" s="33">
        <f t="shared" si="49"/>
        <v>2000</v>
      </c>
      <c r="H943" s="30">
        <v>2000</v>
      </c>
      <c r="I943" s="30"/>
      <c r="J943" s="30"/>
      <c r="K943" s="30"/>
      <c r="L943" s="30"/>
      <c r="M943" s="30"/>
      <c r="N943" s="30"/>
      <c r="O943" s="30"/>
    </row>
    <row r="944" ht="13.5" spans="1:15">
      <c r="A944" s="30" t="s">
        <v>1529</v>
      </c>
      <c r="B944" s="30" t="s">
        <v>1508</v>
      </c>
      <c r="C944" s="31" t="s">
        <v>1509</v>
      </c>
      <c r="D944" s="30"/>
      <c r="E944" s="30"/>
      <c r="F944" s="33">
        <f t="shared" si="50"/>
        <v>10000</v>
      </c>
      <c r="G944" s="33">
        <f t="shared" si="49"/>
        <v>10000</v>
      </c>
      <c r="H944" s="30">
        <v>10000</v>
      </c>
      <c r="I944" s="30"/>
      <c r="J944" s="30"/>
      <c r="K944" s="30"/>
      <c r="L944" s="30"/>
      <c r="M944" s="30"/>
      <c r="N944" s="30"/>
      <c r="O944" s="30"/>
    </row>
    <row r="945" ht="13.5" spans="1:15">
      <c r="A945" s="30" t="s">
        <v>1529</v>
      </c>
      <c r="B945" s="30" t="s">
        <v>1510</v>
      </c>
      <c r="C945" s="31" t="s">
        <v>1511</v>
      </c>
      <c r="D945" s="30"/>
      <c r="E945" s="30"/>
      <c r="F945" s="33">
        <f t="shared" si="50"/>
        <v>1000</v>
      </c>
      <c r="G945" s="33">
        <f t="shared" si="49"/>
        <v>1000</v>
      </c>
      <c r="H945" s="30">
        <v>1000</v>
      </c>
      <c r="I945" s="30"/>
      <c r="J945" s="30"/>
      <c r="K945" s="30"/>
      <c r="L945" s="30"/>
      <c r="M945" s="30"/>
      <c r="N945" s="30"/>
      <c r="O945" s="30"/>
    </row>
    <row r="946" ht="13.5" spans="1:15">
      <c r="A946" s="30" t="s">
        <v>1529</v>
      </c>
      <c r="B946" s="30" t="s">
        <v>1512</v>
      </c>
      <c r="C946" s="31" t="s">
        <v>1513</v>
      </c>
      <c r="D946" s="30"/>
      <c r="E946" s="30"/>
      <c r="F946" s="33">
        <f t="shared" si="50"/>
        <v>1000</v>
      </c>
      <c r="G946" s="33">
        <f t="shared" si="49"/>
        <v>1000</v>
      </c>
      <c r="H946" s="30">
        <v>1000</v>
      </c>
      <c r="I946" s="30"/>
      <c r="J946" s="30"/>
      <c r="K946" s="30"/>
      <c r="L946" s="30"/>
      <c r="M946" s="30"/>
      <c r="N946" s="30"/>
      <c r="O946" s="30"/>
    </row>
    <row r="947" ht="22.5" spans="1:15">
      <c r="A947" s="30" t="s">
        <v>1529</v>
      </c>
      <c r="B947" s="30" t="s">
        <v>1514</v>
      </c>
      <c r="C947" s="31" t="s">
        <v>1515</v>
      </c>
      <c r="D947" s="30"/>
      <c r="E947" s="30"/>
      <c r="F947" s="33">
        <f t="shared" si="50"/>
        <v>2000</v>
      </c>
      <c r="G947" s="33">
        <f t="shared" si="49"/>
        <v>2000</v>
      </c>
      <c r="H947" s="30">
        <v>2000</v>
      </c>
      <c r="I947" s="30"/>
      <c r="J947" s="30"/>
      <c r="K947" s="30"/>
      <c r="L947" s="30"/>
      <c r="M947" s="30"/>
      <c r="N947" s="30"/>
      <c r="O947" s="30"/>
    </row>
    <row r="948" ht="13.5" spans="1:15">
      <c r="A948" s="30" t="s">
        <v>1529</v>
      </c>
      <c r="B948" s="30" t="s">
        <v>1516</v>
      </c>
      <c r="C948" s="31" t="s">
        <v>1517</v>
      </c>
      <c r="D948" s="30"/>
      <c r="E948" s="30"/>
      <c r="F948" s="33">
        <f t="shared" si="50"/>
        <v>8000</v>
      </c>
      <c r="G948" s="33">
        <f t="shared" si="49"/>
        <v>8000</v>
      </c>
      <c r="H948" s="30">
        <v>8000</v>
      </c>
      <c r="I948" s="30"/>
      <c r="J948" s="30"/>
      <c r="K948" s="30"/>
      <c r="L948" s="30"/>
      <c r="M948" s="30"/>
      <c r="N948" s="30"/>
      <c r="O948" s="30"/>
    </row>
    <row r="949" ht="13.5" spans="1:15">
      <c r="A949" s="30" t="s">
        <v>1529</v>
      </c>
      <c r="B949" s="30" t="s">
        <v>1130</v>
      </c>
      <c r="C949" s="31" t="s">
        <v>1518</v>
      </c>
      <c r="D949" s="30"/>
      <c r="E949" s="30"/>
      <c r="F949" s="33">
        <f t="shared" si="50"/>
        <v>5000</v>
      </c>
      <c r="G949" s="33">
        <f t="shared" si="49"/>
        <v>5000</v>
      </c>
      <c r="H949" s="30">
        <v>5000</v>
      </c>
      <c r="I949" s="30"/>
      <c r="J949" s="30"/>
      <c r="K949" s="30"/>
      <c r="L949" s="30"/>
      <c r="M949" s="30"/>
      <c r="N949" s="30"/>
      <c r="O949" s="30"/>
    </row>
    <row r="950" ht="13.5" spans="1:15">
      <c r="A950" s="30" t="s">
        <v>1529</v>
      </c>
      <c r="B950" s="30" t="s">
        <v>1519</v>
      </c>
      <c r="C950" s="31" t="s">
        <v>1520</v>
      </c>
      <c r="D950" s="30"/>
      <c r="E950" s="30"/>
      <c r="F950" s="33">
        <f t="shared" si="50"/>
        <v>500</v>
      </c>
      <c r="G950" s="33">
        <f t="shared" ref="G950:G1013" si="51">H950+I950</f>
        <v>500</v>
      </c>
      <c r="H950" s="30">
        <v>500</v>
      </c>
      <c r="I950" s="30"/>
      <c r="J950" s="30"/>
      <c r="K950" s="30"/>
      <c r="L950" s="30"/>
      <c r="M950" s="30"/>
      <c r="N950" s="30"/>
      <c r="O950" s="30"/>
    </row>
    <row r="951" ht="13.5" spans="1:15">
      <c r="A951" s="30" t="s">
        <v>1529</v>
      </c>
      <c r="B951" s="30" t="s">
        <v>1521</v>
      </c>
      <c r="C951" s="31" t="s">
        <v>1522</v>
      </c>
      <c r="D951" s="30"/>
      <c r="E951" s="30"/>
      <c r="F951" s="33">
        <f t="shared" si="50"/>
        <v>500</v>
      </c>
      <c r="G951" s="33">
        <f t="shared" si="51"/>
        <v>500</v>
      </c>
      <c r="H951" s="30">
        <v>500</v>
      </c>
      <c r="I951" s="30"/>
      <c r="J951" s="30"/>
      <c r="K951" s="30"/>
      <c r="L951" s="30"/>
      <c r="M951" s="30"/>
      <c r="N951" s="30"/>
      <c r="O951" s="30"/>
    </row>
    <row r="952" ht="13.5" spans="1:15">
      <c r="A952" s="30" t="s">
        <v>1529</v>
      </c>
      <c r="B952" s="30" t="s">
        <v>1523</v>
      </c>
      <c r="C952" s="31" t="s">
        <v>1524</v>
      </c>
      <c r="D952" s="30"/>
      <c r="E952" s="30"/>
      <c r="F952" s="33">
        <f t="shared" si="50"/>
        <v>5000</v>
      </c>
      <c r="G952" s="33">
        <f t="shared" si="51"/>
        <v>5000</v>
      </c>
      <c r="H952" s="30">
        <v>5000</v>
      </c>
      <c r="I952" s="30"/>
      <c r="J952" s="30"/>
      <c r="K952" s="30"/>
      <c r="L952" s="30"/>
      <c r="M952" s="30"/>
      <c r="N952" s="30"/>
      <c r="O952" s="30"/>
    </row>
    <row r="953" ht="13.5" spans="1:15">
      <c r="A953" s="30" t="s">
        <v>1529</v>
      </c>
      <c r="B953" s="30" t="s">
        <v>1525</v>
      </c>
      <c r="C953" s="31" t="s">
        <v>1526</v>
      </c>
      <c r="D953" s="30"/>
      <c r="E953" s="30"/>
      <c r="F953" s="33">
        <f t="shared" si="50"/>
        <v>5000</v>
      </c>
      <c r="G953" s="33">
        <f t="shared" si="51"/>
        <v>5000</v>
      </c>
      <c r="H953" s="30">
        <v>5000</v>
      </c>
      <c r="I953" s="30"/>
      <c r="J953" s="30"/>
      <c r="K953" s="30"/>
      <c r="L953" s="30"/>
      <c r="M953" s="30"/>
      <c r="N953" s="30"/>
      <c r="O953" s="30"/>
    </row>
    <row r="954" ht="13.5" spans="1:15">
      <c r="A954" s="30" t="s">
        <v>1529</v>
      </c>
      <c r="B954" s="30" t="s">
        <v>1527</v>
      </c>
      <c r="C954" s="31" t="s">
        <v>1528</v>
      </c>
      <c r="D954" s="30"/>
      <c r="E954" s="30"/>
      <c r="F954" s="33">
        <f t="shared" si="50"/>
        <v>1000</v>
      </c>
      <c r="G954" s="33">
        <f t="shared" si="51"/>
        <v>1000</v>
      </c>
      <c r="H954" s="30">
        <v>1000</v>
      </c>
      <c r="I954" s="30"/>
      <c r="J954" s="30"/>
      <c r="K954" s="30"/>
      <c r="L954" s="30"/>
      <c r="M954" s="30"/>
      <c r="N954" s="30"/>
      <c r="O954" s="30"/>
    </row>
    <row r="955" ht="13.5" spans="1:15">
      <c r="A955" s="30" t="s">
        <v>1529</v>
      </c>
      <c r="B955" s="30" t="s">
        <v>1516</v>
      </c>
      <c r="C955" s="31" t="s">
        <v>1517</v>
      </c>
      <c r="D955" s="30"/>
      <c r="E955" s="35"/>
      <c r="F955" s="33">
        <f t="shared" si="50"/>
        <v>20000</v>
      </c>
      <c r="G955" s="33">
        <f t="shared" si="51"/>
        <v>20000</v>
      </c>
      <c r="H955" s="30">
        <v>20000</v>
      </c>
      <c r="I955" s="30"/>
      <c r="J955" s="30"/>
      <c r="K955" s="30"/>
      <c r="L955" s="30"/>
      <c r="M955" s="30"/>
      <c r="N955" s="30"/>
      <c r="O955" s="30"/>
    </row>
    <row r="956" ht="13.5" spans="1:15">
      <c r="A956" s="30" t="s">
        <v>1530</v>
      </c>
      <c r="B956" s="30" t="s">
        <v>1531</v>
      </c>
      <c r="C956" s="31" t="s">
        <v>1532</v>
      </c>
      <c r="D956" s="30">
        <v>200</v>
      </c>
      <c r="E956" s="31" t="s">
        <v>810</v>
      </c>
      <c r="F956" s="33">
        <f t="shared" si="50"/>
        <v>120000</v>
      </c>
      <c r="G956" s="33">
        <f t="shared" si="51"/>
        <v>120000</v>
      </c>
      <c r="H956" s="30">
        <v>120000</v>
      </c>
      <c r="I956" s="30"/>
      <c r="J956" s="30"/>
      <c r="K956" s="30"/>
      <c r="L956" s="30"/>
      <c r="M956" s="30"/>
      <c r="N956" s="30"/>
      <c r="O956" s="30"/>
    </row>
    <row r="957" ht="13.5" spans="1:15">
      <c r="A957" s="30" t="s">
        <v>1530</v>
      </c>
      <c r="B957" s="30" t="s">
        <v>1533</v>
      </c>
      <c r="C957" s="31" t="s">
        <v>1434</v>
      </c>
      <c r="D957" s="30">
        <v>200</v>
      </c>
      <c r="E957" s="31" t="s">
        <v>790</v>
      </c>
      <c r="F957" s="33">
        <f t="shared" si="50"/>
        <v>38000</v>
      </c>
      <c r="G957" s="33">
        <f t="shared" si="51"/>
        <v>38000</v>
      </c>
      <c r="H957" s="30">
        <v>38000</v>
      </c>
      <c r="I957" s="30"/>
      <c r="J957" s="30"/>
      <c r="K957" s="30"/>
      <c r="L957" s="30"/>
      <c r="M957" s="30"/>
      <c r="N957" s="30"/>
      <c r="O957" s="30"/>
    </row>
    <row r="958" ht="13.5" spans="1:15">
      <c r="A958" s="30" t="s">
        <v>1530</v>
      </c>
      <c r="B958" s="30" t="s">
        <v>836</v>
      </c>
      <c r="C958" s="31" t="s">
        <v>1534</v>
      </c>
      <c r="D958" s="30">
        <v>20</v>
      </c>
      <c r="E958" s="31" t="s">
        <v>790</v>
      </c>
      <c r="F958" s="33">
        <f t="shared" si="50"/>
        <v>12000</v>
      </c>
      <c r="G958" s="33">
        <f t="shared" si="51"/>
        <v>12000</v>
      </c>
      <c r="H958" s="30">
        <v>12000</v>
      </c>
      <c r="I958" s="30"/>
      <c r="J958" s="30"/>
      <c r="K958" s="30"/>
      <c r="L958" s="30"/>
      <c r="M958" s="30"/>
      <c r="N958" s="30"/>
      <c r="O958" s="30"/>
    </row>
    <row r="959" ht="13.5" spans="1:15">
      <c r="A959" s="30" t="s">
        <v>1530</v>
      </c>
      <c r="B959" s="30" t="s">
        <v>1535</v>
      </c>
      <c r="C959" s="31" t="s">
        <v>1536</v>
      </c>
      <c r="D959" s="30">
        <v>1</v>
      </c>
      <c r="E959" s="31" t="s">
        <v>790</v>
      </c>
      <c r="F959" s="33">
        <f t="shared" si="50"/>
        <v>15000</v>
      </c>
      <c r="G959" s="33">
        <f t="shared" si="51"/>
        <v>15000</v>
      </c>
      <c r="H959" s="30">
        <v>15000</v>
      </c>
      <c r="I959" s="30"/>
      <c r="J959" s="30"/>
      <c r="K959" s="30"/>
      <c r="L959" s="30"/>
      <c r="M959" s="30"/>
      <c r="N959" s="30"/>
      <c r="O959" s="30"/>
    </row>
    <row r="960" ht="13.5" spans="1:15">
      <c r="A960" s="30" t="s">
        <v>1530</v>
      </c>
      <c r="B960" s="30" t="s">
        <v>820</v>
      </c>
      <c r="C960" s="31" t="s">
        <v>1414</v>
      </c>
      <c r="D960" s="30">
        <v>2</v>
      </c>
      <c r="E960" s="31" t="s">
        <v>784</v>
      </c>
      <c r="F960" s="33">
        <f t="shared" si="50"/>
        <v>5000</v>
      </c>
      <c r="G960" s="33">
        <f t="shared" si="51"/>
        <v>5000</v>
      </c>
      <c r="H960" s="30">
        <v>5000</v>
      </c>
      <c r="I960" s="30"/>
      <c r="J960" s="30"/>
      <c r="K960" s="30"/>
      <c r="L960" s="30"/>
      <c r="M960" s="30"/>
      <c r="N960" s="30"/>
      <c r="O960" s="30"/>
    </row>
    <row r="961" ht="13.5" spans="1:15">
      <c r="A961" s="30" t="s">
        <v>1530</v>
      </c>
      <c r="B961" s="30" t="s">
        <v>1013</v>
      </c>
      <c r="C961" s="31" t="s">
        <v>1443</v>
      </c>
      <c r="D961" s="30">
        <v>1</v>
      </c>
      <c r="E961" s="31" t="s">
        <v>784</v>
      </c>
      <c r="F961" s="33">
        <f t="shared" si="50"/>
        <v>9000</v>
      </c>
      <c r="G961" s="33">
        <f t="shared" si="51"/>
        <v>9000</v>
      </c>
      <c r="H961" s="30">
        <v>9000</v>
      </c>
      <c r="I961" s="30"/>
      <c r="J961" s="30"/>
      <c r="K961" s="30"/>
      <c r="L961" s="30"/>
      <c r="M961" s="30"/>
      <c r="N961" s="30"/>
      <c r="O961" s="30"/>
    </row>
    <row r="962" ht="13.5" spans="1:15">
      <c r="A962" s="30" t="s">
        <v>1530</v>
      </c>
      <c r="B962" s="30" t="s">
        <v>846</v>
      </c>
      <c r="C962" s="31" t="s">
        <v>1537</v>
      </c>
      <c r="D962" s="30">
        <v>1</v>
      </c>
      <c r="E962" s="31" t="s">
        <v>799</v>
      </c>
      <c r="F962" s="33">
        <f t="shared" si="50"/>
        <v>30000</v>
      </c>
      <c r="G962" s="33">
        <f t="shared" si="51"/>
        <v>30000</v>
      </c>
      <c r="H962" s="30">
        <v>30000</v>
      </c>
      <c r="I962" s="30"/>
      <c r="J962" s="30"/>
      <c r="K962" s="30"/>
      <c r="L962" s="30"/>
      <c r="M962" s="30"/>
      <c r="N962" s="30"/>
      <c r="O962" s="30"/>
    </row>
    <row r="963" ht="13.5" spans="1:15">
      <c r="A963" s="30" t="s">
        <v>1530</v>
      </c>
      <c r="B963" s="30" t="s">
        <v>850</v>
      </c>
      <c r="C963" s="31" t="s">
        <v>1538</v>
      </c>
      <c r="D963" s="30">
        <v>1</v>
      </c>
      <c r="E963" s="31" t="s">
        <v>799</v>
      </c>
      <c r="F963" s="33">
        <f t="shared" si="50"/>
        <v>30000</v>
      </c>
      <c r="G963" s="33">
        <f t="shared" si="51"/>
        <v>30000</v>
      </c>
      <c r="H963" s="30">
        <v>30000</v>
      </c>
      <c r="I963" s="30"/>
      <c r="J963" s="30"/>
      <c r="K963" s="30"/>
      <c r="L963" s="30"/>
      <c r="M963" s="30"/>
      <c r="N963" s="30"/>
      <c r="O963" s="30"/>
    </row>
    <row r="964" ht="13.5" spans="1:15">
      <c r="A964" s="30" t="s">
        <v>1530</v>
      </c>
      <c r="B964" s="30" t="s">
        <v>1018</v>
      </c>
      <c r="C964" s="31" t="s">
        <v>1538</v>
      </c>
      <c r="D964" s="30">
        <v>1</v>
      </c>
      <c r="E964" s="31" t="s">
        <v>799</v>
      </c>
      <c r="F964" s="33">
        <f t="shared" si="50"/>
        <v>30000</v>
      </c>
      <c r="G964" s="33">
        <f t="shared" si="51"/>
        <v>30000</v>
      </c>
      <c r="H964" s="30">
        <v>30000</v>
      </c>
      <c r="I964" s="30"/>
      <c r="J964" s="30"/>
      <c r="K964" s="30"/>
      <c r="L964" s="30"/>
      <c r="M964" s="30"/>
      <c r="N964" s="30"/>
      <c r="O964" s="30"/>
    </row>
    <row r="965" ht="13.5" spans="1:15">
      <c r="A965" s="30" t="s">
        <v>1530</v>
      </c>
      <c r="B965" s="30" t="s">
        <v>1021</v>
      </c>
      <c r="C965" s="31" t="s">
        <v>795</v>
      </c>
      <c r="D965" s="30" t="s">
        <v>1040</v>
      </c>
      <c r="E965" s="31"/>
      <c r="F965" s="33">
        <f t="shared" si="50"/>
        <v>30000</v>
      </c>
      <c r="G965" s="33">
        <f t="shared" si="51"/>
        <v>30000</v>
      </c>
      <c r="H965" s="30">
        <v>30000</v>
      </c>
      <c r="I965" s="30"/>
      <c r="J965" s="30"/>
      <c r="K965" s="30"/>
      <c r="L965" s="30"/>
      <c r="M965" s="30"/>
      <c r="N965" s="30"/>
      <c r="O965" s="30"/>
    </row>
    <row r="966" ht="13.5" spans="1:15">
      <c r="A966" s="30" t="s">
        <v>1530</v>
      </c>
      <c r="B966" s="30" t="s">
        <v>1021</v>
      </c>
      <c r="C966" s="31" t="s">
        <v>797</v>
      </c>
      <c r="D966" s="30" t="s">
        <v>1041</v>
      </c>
      <c r="E966" s="31"/>
      <c r="F966" s="33">
        <f t="shared" si="50"/>
        <v>50000</v>
      </c>
      <c r="G966" s="33">
        <f t="shared" si="51"/>
        <v>50000</v>
      </c>
      <c r="H966" s="30">
        <v>50000</v>
      </c>
      <c r="I966" s="30"/>
      <c r="J966" s="30"/>
      <c r="K966" s="30"/>
      <c r="L966" s="30"/>
      <c r="M966" s="30"/>
      <c r="N966" s="30"/>
      <c r="O966" s="30"/>
    </row>
    <row r="967" ht="13.5" spans="1:15">
      <c r="A967" s="30" t="s">
        <v>1530</v>
      </c>
      <c r="B967" s="30" t="s">
        <v>1021</v>
      </c>
      <c r="C967" s="31" t="s">
        <v>1042</v>
      </c>
      <c r="D967" s="30" t="s">
        <v>1043</v>
      </c>
      <c r="E967" s="31"/>
      <c r="F967" s="33">
        <f t="shared" si="50"/>
        <v>20000</v>
      </c>
      <c r="G967" s="33">
        <f t="shared" si="51"/>
        <v>20000</v>
      </c>
      <c r="H967" s="30">
        <v>20000</v>
      </c>
      <c r="I967" s="30"/>
      <c r="J967" s="30"/>
      <c r="K967" s="30"/>
      <c r="L967" s="30"/>
      <c r="M967" s="30"/>
      <c r="N967" s="30"/>
      <c r="O967" s="30"/>
    </row>
    <row r="968" ht="13.5" spans="1:15">
      <c r="A968" s="30" t="s">
        <v>1530</v>
      </c>
      <c r="B968" s="30" t="s">
        <v>1021</v>
      </c>
      <c r="C968" s="31" t="s">
        <v>1044</v>
      </c>
      <c r="D968" s="30" t="s">
        <v>1045</v>
      </c>
      <c r="E968" s="31"/>
      <c r="F968" s="33">
        <f t="shared" si="50"/>
        <v>35000</v>
      </c>
      <c r="G968" s="33">
        <f t="shared" si="51"/>
        <v>35000</v>
      </c>
      <c r="H968" s="30">
        <v>35000</v>
      </c>
      <c r="I968" s="30"/>
      <c r="J968" s="30"/>
      <c r="K968" s="30"/>
      <c r="L968" s="30"/>
      <c r="M968" s="30"/>
      <c r="N968" s="30"/>
      <c r="O968" s="30"/>
    </row>
    <row r="969" ht="13.5" spans="1:15">
      <c r="A969" s="30" t="s">
        <v>1530</v>
      </c>
      <c r="B969" s="30" t="s">
        <v>1021</v>
      </c>
      <c r="C969" s="31" t="s">
        <v>1046</v>
      </c>
      <c r="D969" s="30" t="s">
        <v>1047</v>
      </c>
      <c r="E969" s="31"/>
      <c r="F969" s="33">
        <f t="shared" si="50"/>
        <v>24000</v>
      </c>
      <c r="G969" s="33">
        <f t="shared" si="51"/>
        <v>24000</v>
      </c>
      <c r="H969" s="30">
        <v>24000</v>
      </c>
      <c r="I969" s="30"/>
      <c r="J969" s="30"/>
      <c r="K969" s="30"/>
      <c r="L969" s="30"/>
      <c r="M969" s="30"/>
      <c r="N969" s="30"/>
      <c r="O969" s="30"/>
    </row>
    <row r="970" ht="13.5" spans="1:15">
      <c r="A970" s="30" t="s">
        <v>1530</v>
      </c>
      <c r="B970" s="30" t="s">
        <v>1021</v>
      </c>
      <c r="C970" s="31" t="s">
        <v>1048</v>
      </c>
      <c r="D970" s="30" t="s">
        <v>1049</v>
      </c>
      <c r="E970" s="31"/>
      <c r="F970" s="33">
        <f t="shared" si="50"/>
        <v>240000</v>
      </c>
      <c r="G970" s="33">
        <f t="shared" si="51"/>
        <v>240000</v>
      </c>
      <c r="H970" s="30">
        <v>240000</v>
      </c>
      <c r="I970" s="30"/>
      <c r="J970" s="30"/>
      <c r="K970" s="30"/>
      <c r="L970" s="30"/>
      <c r="M970" s="30"/>
      <c r="N970" s="30"/>
      <c r="O970" s="30"/>
    </row>
    <row r="971" ht="13.5" spans="1:15">
      <c r="A971" s="30" t="s">
        <v>1530</v>
      </c>
      <c r="B971" s="30" t="s">
        <v>1021</v>
      </c>
      <c r="C971" s="31" t="s">
        <v>1050</v>
      </c>
      <c r="D971" s="30" t="s">
        <v>1051</v>
      </c>
      <c r="E971" s="31"/>
      <c r="F971" s="33">
        <f t="shared" si="50"/>
        <v>250000</v>
      </c>
      <c r="G971" s="33">
        <f t="shared" si="51"/>
        <v>250000</v>
      </c>
      <c r="H971" s="30">
        <v>250000</v>
      </c>
      <c r="I971" s="30"/>
      <c r="J971" s="30"/>
      <c r="K971" s="30"/>
      <c r="L971" s="30"/>
      <c r="M971" s="30"/>
      <c r="N971" s="30"/>
      <c r="O971" s="30"/>
    </row>
    <row r="972" ht="13.5" spans="1:15">
      <c r="A972" s="30" t="s">
        <v>1530</v>
      </c>
      <c r="B972" s="30" t="s">
        <v>1021</v>
      </c>
      <c r="C972" s="31" t="s">
        <v>1046</v>
      </c>
      <c r="D972" s="30" t="s">
        <v>1047</v>
      </c>
      <c r="E972" s="31"/>
      <c r="F972" s="33">
        <f t="shared" si="50"/>
        <v>60000</v>
      </c>
      <c r="G972" s="33">
        <f t="shared" si="51"/>
        <v>60000</v>
      </c>
      <c r="H972" s="30">
        <v>60000</v>
      </c>
      <c r="I972" s="30"/>
      <c r="J972" s="30"/>
      <c r="K972" s="30"/>
      <c r="L972" s="30"/>
      <c r="M972" s="30"/>
      <c r="N972" s="30"/>
      <c r="O972" s="30"/>
    </row>
    <row r="973" ht="13.5" spans="1:15">
      <c r="A973" s="30" t="s">
        <v>1530</v>
      </c>
      <c r="B973" s="30" t="s">
        <v>1052</v>
      </c>
      <c r="C973" s="31" t="s">
        <v>783</v>
      </c>
      <c r="D973" s="30">
        <v>60</v>
      </c>
      <c r="E973" s="31" t="s">
        <v>784</v>
      </c>
      <c r="F973" s="33">
        <f t="shared" si="50"/>
        <v>120000</v>
      </c>
      <c r="G973" s="33">
        <f t="shared" si="51"/>
        <v>120000</v>
      </c>
      <c r="H973" s="30">
        <v>120000</v>
      </c>
      <c r="I973" s="30"/>
      <c r="J973" s="30"/>
      <c r="K973" s="30"/>
      <c r="L973" s="30"/>
      <c r="M973" s="30"/>
      <c r="N973" s="30"/>
      <c r="O973" s="30"/>
    </row>
    <row r="974" ht="13.5" spans="1:15">
      <c r="A974" s="30" t="s">
        <v>1530</v>
      </c>
      <c r="B974" s="31" t="s">
        <v>985</v>
      </c>
      <c r="C974" s="31" t="s">
        <v>985</v>
      </c>
      <c r="D974" s="30">
        <v>20</v>
      </c>
      <c r="E974" s="31" t="s">
        <v>827</v>
      </c>
      <c r="F974" s="33">
        <f t="shared" si="50"/>
        <v>3000</v>
      </c>
      <c r="G974" s="33">
        <f t="shared" si="51"/>
        <v>3000</v>
      </c>
      <c r="H974" s="30">
        <v>3000</v>
      </c>
      <c r="I974" s="30"/>
      <c r="J974" s="30"/>
      <c r="K974" s="30"/>
      <c r="L974" s="30"/>
      <c r="M974" s="30"/>
      <c r="N974" s="30"/>
      <c r="O974" s="30"/>
    </row>
    <row r="975" ht="13.5" spans="1:15">
      <c r="A975" s="30" t="s">
        <v>1530</v>
      </c>
      <c r="B975" s="31" t="s">
        <v>970</v>
      </c>
      <c r="C975" s="31" t="s">
        <v>970</v>
      </c>
      <c r="D975" s="30">
        <v>10</v>
      </c>
      <c r="E975" s="31" t="s">
        <v>827</v>
      </c>
      <c r="F975" s="33">
        <f t="shared" si="50"/>
        <v>1500</v>
      </c>
      <c r="G975" s="33">
        <f t="shared" si="51"/>
        <v>1500</v>
      </c>
      <c r="H975" s="30">
        <v>1500</v>
      </c>
      <c r="I975" s="30"/>
      <c r="J975" s="30"/>
      <c r="K975" s="30"/>
      <c r="L975" s="30"/>
      <c r="M975" s="30"/>
      <c r="N975" s="30"/>
      <c r="O975" s="30"/>
    </row>
    <row r="976" ht="13.5" spans="1:15">
      <c r="A976" s="30" t="s">
        <v>1530</v>
      </c>
      <c r="B976" s="31" t="s">
        <v>820</v>
      </c>
      <c r="C976" s="31" t="s">
        <v>820</v>
      </c>
      <c r="D976" s="30">
        <v>5</v>
      </c>
      <c r="E976" s="31" t="s">
        <v>784</v>
      </c>
      <c r="F976" s="33">
        <f t="shared" si="50"/>
        <v>10000</v>
      </c>
      <c r="G976" s="33">
        <f t="shared" si="51"/>
        <v>10000</v>
      </c>
      <c r="H976" s="30">
        <v>10000</v>
      </c>
      <c r="I976" s="30"/>
      <c r="J976" s="30"/>
      <c r="K976" s="30"/>
      <c r="L976" s="30"/>
      <c r="M976" s="30"/>
      <c r="N976" s="30"/>
      <c r="O976" s="30"/>
    </row>
    <row r="977" ht="13.5" spans="1:15">
      <c r="A977" s="30" t="s">
        <v>1530</v>
      </c>
      <c r="B977" s="31" t="s">
        <v>992</v>
      </c>
      <c r="C977" s="31" t="s">
        <v>992</v>
      </c>
      <c r="D977" s="30">
        <v>60</v>
      </c>
      <c r="E977" s="31" t="s">
        <v>784</v>
      </c>
      <c r="F977" s="33">
        <f t="shared" si="50"/>
        <v>48000</v>
      </c>
      <c r="G977" s="33">
        <f t="shared" si="51"/>
        <v>48000</v>
      </c>
      <c r="H977" s="30">
        <v>48000</v>
      </c>
      <c r="I977" s="30"/>
      <c r="J977" s="30"/>
      <c r="K977" s="30"/>
      <c r="L977" s="30"/>
      <c r="M977" s="30"/>
      <c r="N977" s="30"/>
      <c r="O977" s="30"/>
    </row>
    <row r="978" ht="13.5" spans="1:15">
      <c r="A978" s="30" t="s">
        <v>1530</v>
      </c>
      <c r="B978" s="31" t="s">
        <v>1053</v>
      </c>
      <c r="C978" s="31" t="s">
        <v>1539</v>
      </c>
      <c r="D978" s="30">
        <v>5</v>
      </c>
      <c r="E978" s="31" t="s">
        <v>784</v>
      </c>
      <c r="F978" s="33">
        <f t="shared" si="50"/>
        <v>100000</v>
      </c>
      <c r="G978" s="33">
        <f t="shared" si="51"/>
        <v>100000</v>
      </c>
      <c r="H978" s="30">
        <v>100000</v>
      </c>
      <c r="I978" s="30"/>
      <c r="J978" s="30"/>
      <c r="K978" s="30"/>
      <c r="L978" s="30"/>
      <c r="M978" s="30"/>
      <c r="N978" s="30"/>
      <c r="O978" s="30"/>
    </row>
    <row r="979" ht="13.5" spans="1:15">
      <c r="A979" s="30" t="s">
        <v>1530</v>
      </c>
      <c r="B979" s="31" t="s">
        <v>838</v>
      </c>
      <c r="C979" s="31" t="s">
        <v>838</v>
      </c>
      <c r="D979" s="30">
        <v>6</v>
      </c>
      <c r="E979" s="31" t="s">
        <v>784</v>
      </c>
      <c r="F979" s="33">
        <f t="shared" si="50"/>
        <v>30000</v>
      </c>
      <c r="G979" s="33">
        <f t="shared" si="51"/>
        <v>30000</v>
      </c>
      <c r="H979" s="30">
        <v>30000</v>
      </c>
      <c r="I979" s="30"/>
      <c r="J979" s="30"/>
      <c r="K979" s="30"/>
      <c r="L979" s="30"/>
      <c r="M979" s="30"/>
      <c r="N979" s="30"/>
      <c r="O979" s="30"/>
    </row>
    <row r="980" ht="13.5" spans="1:15">
      <c r="A980" s="30" t="s">
        <v>1530</v>
      </c>
      <c r="B980" s="31" t="s">
        <v>1027</v>
      </c>
      <c r="C980" s="31" t="s">
        <v>1027</v>
      </c>
      <c r="D980" s="30">
        <v>60</v>
      </c>
      <c r="E980" s="31" t="s">
        <v>810</v>
      </c>
      <c r="F980" s="33">
        <f t="shared" si="50"/>
        <v>30000</v>
      </c>
      <c r="G980" s="33">
        <f t="shared" si="51"/>
        <v>30000</v>
      </c>
      <c r="H980" s="30">
        <v>30000</v>
      </c>
      <c r="I980" s="30"/>
      <c r="J980" s="30"/>
      <c r="K980" s="30"/>
      <c r="L980" s="30"/>
      <c r="M980" s="30"/>
      <c r="N980" s="30"/>
      <c r="O980" s="30"/>
    </row>
    <row r="981" ht="13.5" spans="1:15">
      <c r="A981" s="30" t="s">
        <v>1530</v>
      </c>
      <c r="B981" s="30" t="s">
        <v>1066</v>
      </c>
      <c r="C981" s="31" t="s">
        <v>1067</v>
      </c>
      <c r="D981" s="30">
        <v>2</v>
      </c>
      <c r="E981" s="31" t="s">
        <v>835</v>
      </c>
      <c r="F981" s="33">
        <f t="shared" si="50"/>
        <v>2000</v>
      </c>
      <c r="G981" s="33">
        <f t="shared" si="51"/>
        <v>2000</v>
      </c>
      <c r="H981" s="30">
        <v>2000</v>
      </c>
      <c r="I981" s="30"/>
      <c r="J981" s="30"/>
      <c r="K981" s="30"/>
      <c r="L981" s="30"/>
      <c r="M981" s="30"/>
      <c r="N981" s="30"/>
      <c r="O981" s="30"/>
    </row>
    <row r="982" ht="13.5" spans="1:15">
      <c r="A982" s="30" t="s">
        <v>1530</v>
      </c>
      <c r="B982" s="31" t="s">
        <v>1068</v>
      </c>
      <c r="C982" s="31" t="s">
        <v>1068</v>
      </c>
      <c r="D982" s="30">
        <v>10</v>
      </c>
      <c r="E982" s="31" t="s">
        <v>827</v>
      </c>
      <c r="F982" s="33">
        <f t="shared" si="50"/>
        <v>7000</v>
      </c>
      <c r="G982" s="33">
        <f t="shared" si="51"/>
        <v>7000</v>
      </c>
      <c r="H982" s="30">
        <v>7000</v>
      </c>
      <c r="I982" s="30"/>
      <c r="J982" s="30"/>
      <c r="K982" s="30"/>
      <c r="L982" s="30"/>
      <c r="M982" s="30"/>
      <c r="N982" s="30"/>
      <c r="O982" s="30"/>
    </row>
    <row r="983" ht="13.5" spans="1:15">
      <c r="A983" s="30" t="s">
        <v>1530</v>
      </c>
      <c r="B983" s="30" t="s">
        <v>793</v>
      </c>
      <c r="C983" s="31" t="s">
        <v>1069</v>
      </c>
      <c r="D983" s="30"/>
      <c r="E983" s="31"/>
      <c r="F983" s="33">
        <f t="shared" si="50"/>
        <v>50000</v>
      </c>
      <c r="G983" s="33">
        <f t="shared" si="51"/>
        <v>50000</v>
      </c>
      <c r="H983" s="30">
        <v>50000</v>
      </c>
      <c r="I983" s="30"/>
      <c r="J983" s="30"/>
      <c r="K983" s="30"/>
      <c r="L983" s="30"/>
      <c r="M983" s="30"/>
      <c r="N983" s="30"/>
      <c r="O983" s="30"/>
    </row>
    <row r="984" ht="13.5" spans="1:15">
      <c r="A984" s="30" t="s">
        <v>1530</v>
      </c>
      <c r="B984" s="31" t="s">
        <v>1070</v>
      </c>
      <c r="C984" s="31" t="s">
        <v>1070</v>
      </c>
      <c r="D984" s="30"/>
      <c r="E984" s="31"/>
      <c r="F984" s="33">
        <f t="shared" si="50"/>
        <v>50000</v>
      </c>
      <c r="G984" s="33">
        <f t="shared" si="51"/>
        <v>50000</v>
      </c>
      <c r="H984" s="30">
        <v>50000</v>
      </c>
      <c r="I984" s="30"/>
      <c r="J984" s="30"/>
      <c r="K984" s="30"/>
      <c r="L984" s="30"/>
      <c r="M984" s="30"/>
      <c r="N984" s="30"/>
      <c r="O984" s="30"/>
    </row>
    <row r="985" ht="13.5" spans="1:15">
      <c r="A985" s="30" t="s">
        <v>1530</v>
      </c>
      <c r="B985" s="30" t="s">
        <v>1086</v>
      </c>
      <c r="C985" s="30" t="s">
        <v>1086</v>
      </c>
      <c r="D985" s="30">
        <v>100</v>
      </c>
      <c r="E985" s="31" t="s">
        <v>790</v>
      </c>
      <c r="F985" s="33">
        <f t="shared" si="50"/>
        <v>13000</v>
      </c>
      <c r="G985" s="33">
        <f t="shared" si="51"/>
        <v>13000</v>
      </c>
      <c r="H985" s="30">
        <v>13000</v>
      </c>
      <c r="I985" s="30"/>
      <c r="J985" s="30"/>
      <c r="K985" s="30"/>
      <c r="L985" s="30"/>
      <c r="M985" s="30"/>
      <c r="N985" s="30"/>
      <c r="O985" s="30"/>
    </row>
    <row r="986" ht="13.5" spans="1:15">
      <c r="A986" s="30" t="s">
        <v>1530</v>
      </c>
      <c r="B986" s="30" t="s">
        <v>1116</v>
      </c>
      <c r="C986" s="31" t="s">
        <v>1116</v>
      </c>
      <c r="D986" s="30">
        <v>1</v>
      </c>
      <c r="E986" s="31" t="s">
        <v>799</v>
      </c>
      <c r="F986" s="33">
        <f t="shared" si="50"/>
        <v>5000</v>
      </c>
      <c r="G986" s="33">
        <f t="shared" si="51"/>
        <v>5000</v>
      </c>
      <c r="H986" s="30">
        <v>5000</v>
      </c>
      <c r="I986" s="30"/>
      <c r="J986" s="30"/>
      <c r="K986" s="30"/>
      <c r="L986" s="30"/>
      <c r="M986" s="30"/>
      <c r="N986" s="30"/>
      <c r="O986" s="30"/>
    </row>
    <row r="987" ht="13.5" spans="1:15">
      <c r="A987" s="30" t="s">
        <v>1540</v>
      </c>
      <c r="B987" s="30" t="s">
        <v>838</v>
      </c>
      <c r="C987" s="31" t="s">
        <v>1396</v>
      </c>
      <c r="D987" s="30">
        <v>5</v>
      </c>
      <c r="E987" s="31" t="s">
        <v>784</v>
      </c>
      <c r="F987" s="33">
        <f t="shared" si="50"/>
        <v>25000</v>
      </c>
      <c r="G987" s="33">
        <f t="shared" si="51"/>
        <v>25000</v>
      </c>
      <c r="H987" s="30">
        <v>25000</v>
      </c>
      <c r="I987" s="30"/>
      <c r="J987" s="30"/>
      <c r="K987" s="30"/>
      <c r="L987" s="30"/>
      <c r="M987" s="30"/>
      <c r="N987" s="30"/>
      <c r="O987" s="30"/>
    </row>
    <row r="988" ht="13.5" spans="1:15">
      <c r="A988" s="30" t="s">
        <v>1540</v>
      </c>
      <c r="B988" s="30" t="s">
        <v>783</v>
      </c>
      <c r="C988" s="31" t="s">
        <v>1409</v>
      </c>
      <c r="D988" s="30">
        <v>27</v>
      </c>
      <c r="E988" s="31" t="s">
        <v>784</v>
      </c>
      <c r="F988" s="33">
        <f t="shared" si="50"/>
        <v>108000</v>
      </c>
      <c r="G988" s="33">
        <f t="shared" si="51"/>
        <v>108000</v>
      </c>
      <c r="H988" s="30">
        <v>108000</v>
      </c>
      <c r="I988" s="30"/>
      <c r="J988" s="30"/>
      <c r="K988" s="30"/>
      <c r="L988" s="30"/>
      <c r="M988" s="30"/>
      <c r="N988" s="30"/>
      <c r="O988" s="30"/>
    </row>
    <row r="989" ht="13.5" spans="1:15">
      <c r="A989" s="30" t="s">
        <v>1540</v>
      </c>
      <c r="B989" s="30" t="s">
        <v>1541</v>
      </c>
      <c r="C989" s="31" t="s">
        <v>1542</v>
      </c>
      <c r="D989" s="30">
        <v>18</v>
      </c>
      <c r="E989" s="31"/>
      <c r="F989" s="33">
        <f t="shared" si="50"/>
        <v>7200</v>
      </c>
      <c r="G989" s="33">
        <f t="shared" si="51"/>
        <v>7200</v>
      </c>
      <c r="H989" s="30">
        <v>7200</v>
      </c>
      <c r="I989" s="30"/>
      <c r="J989" s="30"/>
      <c r="K989" s="30"/>
      <c r="L989" s="30"/>
      <c r="M989" s="30"/>
      <c r="N989" s="30"/>
      <c r="O989" s="30"/>
    </row>
    <row r="990" ht="13.5" spans="1:15">
      <c r="A990" s="30" t="s">
        <v>1540</v>
      </c>
      <c r="B990" s="30" t="s">
        <v>987</v>
      </c>
      <c r="C990" s="31" t="s">
        <v>1543</v>
      </c>
      <c r="D990" s="30">
        <v>200</v>
      </c>
      <c r="E990" s="31" t="s">
        <v>790</v>
      </c>
      <c r="F990" s="33">
        <f t="shared" si="50"/>
        <v>30000</v>
      </c>
      <c r="G990" s="33">
        <f t="shared" si="51"/>
        <v>30000</v>
      </c>
      <c r="H990" s="30">
        <v>30000</v>
      </c>
      <c r="I990" s="30"/>
      <c r="J990" s="30"/>
      <c r="K990" s="30"/>
      <c r="L990" s="30"/>
      <c r="M990" s="30"/>
      <c r="N990" s="30"/>
      <c r="O990" s="30"/>
    </row>
    <row r="991" ht="13.5" spans="1:15">
      <c r="A991" s="30" t="s">
        <v>1540</v>
      </c>
      <c r="B991" s="30" t="s">
        <v>885</v>
      </c>
      <c r="C991" s="31" t="s">
        <v>1534</v>
      </c>
      <c r="D991" s="30">
        <v>15</v>
      </c>
      <c r="E991" s="31" t="s">
        <v>790</v>
      </c>
      <c r="F991" s="33">
        <f t="shared" si="50"/>
        <v>9000</v>
      </c>
      <c r="G991" s="33">
        <f t="shared" si="51"/>
        <v>9000</v>
      </c>
      <c r="H991" s="30">
        <v>9000</v>
      </c>
      <c r="I991" s="30"/>
      <c r="J991" s="30"/>
      <c r="K991" s="30"/>
      <c r="L991" s="30"/>
      <c r="M991" s="30"/>
      <c r="N991" s="30"/>
      <c r="O991" s="30"/>
    </row>
    <row r="992" ht="13.5" spans="1:15">
      <c r="A992" s="30" t="s">
        <v>1540</v>
      </c>
      <c r="B992" s="30" t="s">
        <v>1544</v>
      </c>
      <c r="C992" s="31" t="s">
        <v>1545</v>
      </c>
      <c r="D992" s="30">
        <v>128</v>
      </c>
      <c r="E992" s="31"/>
      <c r="F992" s="33">
        <f t="shared" si="50"/>
        <v>10240</v>
      </c>
      <c r="G992" s="33">
        <f t="shared" si="51"/>
        <v>10240</v>
      </c>
      <c r="H992" s="30">
        <v>10240</v>
      </c>
      <c r="I992" s="30"/>
      <c r="J992" s="30"/>
      <c r="K992" s="30"/>
      <c r="L992" s="30"/>
      <c r="M992" s="30"/>
      <c r="N992" s="30"/>
      <c r="O992" s="30"/>
    </row>
    <row r="993" ht="13.5" spans="1:15">
      <c r="A993" s="30" t="s">
        <v>1540</v>
      </c>
      <c r="B993" s="30" t="s">
        <v>1053</v>
      </c>
      <c r="C993" s="31" t="s">
        <v>1546</v>
      </c>
      <c r="D993" s="30">
        <v>5</v>
      </c>
      <c r="E993" s="31" t="s">
        <v>784</v>
      </c>
      <c r="F993" s="33">
        <f t="shared" si="50"/>
        <v>13000</v>
      </c>
      <c r="G993" s="33">
        <f t="shared" si="51"/>
        <v>13000</v>
      </c>
      <c r="H993" s="30">
        <v>13000</v>
      </c>
      <c r="I993" s="30"/>
      <c r="J993" s="30"/>
      <c r="K993" s="30"/>
      <c r="L993" s="30"/>
      <c r="M993" s="30"/>
      <c r="N993" s="30"/>
      <c r="O993" s="30"/>
    </row>
    <row r="994" ht="13.5" spans="1:15">
      <c r="A994" s="30" t="s">
        <v>1540</v>
      </c>
      <c r="B994" s="30" t="s">
        <v>1547</v>
      </c>
      <c r="C994" s="31" t="s">
        <v>1548</v>
      </c>
      <c r="D994" s="30">
        <v>5</v>
      </c>
      <c r="E994" s="31" t="s">
        <v>790</v>
      </c>
      <c r="F994" s="33">
        <f t="shared" si="50"/>
        <v>25000</v>
      </c>
      <c r="G994" s="33">
        <f t="shared" si="51"/>
        <v>25000</v>
      </c>
      <c r="H994" s="30">
        <v>25000</v>
      </c>
      <c r="I994" s="30"/>
      <c r="J994" s="30"/>
      <c r="K994" s="30"/>
      <c r="L994" s="30"/>
      <c r="M994" s="30"/>
      <c r="N994" s="30"/>
      <c r="O994" s="30"/>
    </row>
    <row r="995" ht="13.5" spans="1:15">
      <c r="A995" s="39" t="s">
        <v>1549</v>
      </c>
      <c r="B995" s="35" t="s">
        <v>1550</v>
      </c>
      <c r="C995" s="35" t="s">
        <v>1551</v>
      </c>
      <c r="D995" s="35">
        <v>66</v>
      </c>
      <c r="E995" s="35" t="s">
        <v>810</v>
      </c>
      <c r="F995" s="33">
        <f t="shared" si="50"/>
        <v>13200</v>
      </c>
      <c r="G995" s="33">
        <f t="shared" si="51"/>
        <v>13200</v>
      </c>
      <c r="H995" s="30">
        <v>13200</v>
      </c>
      <c r="I995" s="30"/>
      <c r="J995" s="30"/>
      <c r="K995" s="30"/>
      <c r="L995" s="30"/>
      <c r="M995" s="30"/>
      <c r="N995" s="30"/>
      <c r="O995" s="30"/>
    </row>
    <row r="996" ht="13.5" spans="1:15">
      <c r="A996" s="39" t="s">
        <v>1549</v>
      </c>
      <c r="B996" s="35" t="s">
        <v>981</v>
      </c>
      <c r="C996" s="35" t="s">
        <v>1552</v>
      </c>
      <c r="D996" s="35">
        <v>30</v>
      </c>
      <c r="E996" s="35" t="s">
        <v>794</v>
      </c>
      <c r="F996" s="33">
        <f t="shared" si="50"/>
        <v>6000</v>
      </c>
      <c r="G996" s="33">
        <f t="shared" si="51"/>
        <v>6000</v>
      </c>
      <c r="H996" s="30">
        <v>6000</v>
      </c>
      <c r="I996" s="30"/>
      <c r="J996" s="30"/>
      <c r="K996" s="30"/>
      <c r="L996" s="30"/>
      <c r="M996" s="30"/>
      <c r="N996" s="30"/>
      <c r="O996" s="30"/>
    </row>
    <row r="997" ht="13.5" spans="1:15">
      <c r="A997" s="39" t="s">
        <v>1549</v>
      </c>
      <c r="B997" s="35" t="s">
        <v>1553</v>
      </c>
      <c r="C997" s="35" t="s">
        <v>1554</v>
      </c>
      <c r="D997" s="35">
        <v>1</v>
      </c>
      <c r="E997" s="35" t="s">
        <v>799</v>
      </c>
      <c r="F997" s="33">
        <f t="shared" ref="F997:F1060" si="52">G997+J997+K997+L997+M997+N997+O997</f>
        <v>45000</v>
      </c>
      <c r="G997" s="33">
        <f t="shared" si="51"/>
        <v>45000</v>
      </c>
      <c r="H997" s="30">
        <v>45000</v>
      </c>
      <c r="I997" s="30"/>
      <c r="J997" s="30"/>
      <c r="K997" s="30"/>
      <c r="L997" s="30"/>
      <c r="M997" s="30"/>
      <c r="N997" s="30"/>
      <c r="O997" s="30"/>
    </row>
    <row r="998" ht="22.5" spans="1:15">
      <c r="A998" s="39" t="s">
        <v>1549</v>
      </c>
      <c r="B998" s="53" t="s">
        <v>1026</v>
      </c>
      <c r="C998" s="41" t="s">
        <v>1546</v>
      </c>
      <c r="D998" s="35">
        <v>6</v>
      </c>
      <c r="E998" s="35" t="s">
        <v>784</v>
      </c>
      <c r="F998" s="33">
        <f t="shared" si="52"/>
        <v>87000</v>
      </c>
      <c r="G998" s="33">
        <f t="shared" si="51"/>
        <v>87000</v>
      </c>
      <c r="H998" s="30">
        <v>87000</v>
      </c>
      <c r="I998" s="30"/>
      <c r="J998" s="30"/>
      <c r="K998" s="30"/>
      <c r="L998" s="30"/>
      <c r="M998" s="30"/>
      <c r="N998" s="30"/>
      <c r="O998" s="30"/>
    </row>
    <row r="999" ht="13.5" spans="1:15">
      <c r="A999" s="30" t="s">
        <v>1555</v>
      </c>
      <c r="B999" s="30" t="s">
        <v>1556</v>
      </c>
      <c r="C999" s="31" t="s">
        <v>1543</v>
      </c>
      <c r="D999" s="30">
        <v>100</v>
      </c>
      <c r="E999" s="31" t="s">
        <v>790</v>
      </c>
      <c r="F999" s="33">
        <f t="shared" si="52"/>
        <v>15000</v>
      </c>
      <c r="G999" s="33">
        <f t="shared" si="51"/>
        <v>15000</v>
      </c>
      <c r="H999" s="30">
        <v>15000</v>
      </c>
      <c r="I999" s="30"/>
      <c r="J999" s="30"/>
      <c r="K999" s="30"/>
      <c r="L999" s="30"/>
      <c r="M999" s="30"/>
      <c r="N999" s="30"/>
      <c r="O999" s="30"/>
    </row>
    <row r="1000" ht="13.5" spans="1:15">
      <c r="A1000" s="30" t="s">
        <v>1555</v>
      </c>
      <c r="B1000" s="30" t="s">
        <v>1166</v>
      </c>
      <c r="C1000" s="31" t="s">
        <v>1409</v>
      </c>
      <c r="D1000" s="30">
        <v>5</v>
      </c>
      <c r="E1000" s="31" t="s">
        <v>784</v>
      </c>
      <c r="F1000" s="33">
        <f t="shared" si="52"/>
        <v>20000</v>
      </c>
      <c r="G1000" s="33">
        <f t="shared" si="51"/>
        <v>20000</v>
      </c>
      <c r="H1000" s="30">
        <v>20000</v>
      </c>
      <c r="I1000" s="30"/>
      <c r="J1000" s="30"/>
      <c r="K1000" s="30"/>
      <c r="L1000" s="30"/>
      <c r="M1000" s="30"/>
      <c r="N1000" s="30"/>
      <c r="O1000" s="30"/>
    </row>
    <row r="1001" ht="13.5" spans="1:15">
      <c r="A1001" s="30" t="s">
        <v>1555</v>
      </c>
      <c r="B1001" s="30" t="s">
        <v>885</v>
      </c>
      <c r="C1001" s="31" t="s">
        <v>1534</v>
      </c>
      <c r="D1001" s="30">
        <v>10</v>
      </c>
      <c r="E1001" s="31" t="s">
        <v>790</v>
      </c>
      <c r="F1001" s="33">
        <f t="shared" si="52"/>
        <v>6000</v>
      </c>
      <c r="G1001" s="33">
        <f t="shared" si="51"/>
        <v>6000</v>
      </c>
      <c r="H1001" s="30">
        <v>6000</v>
      </c>
      <c r="I1001" s="30"/>
      <c r="J1001" s="30"/>
      <c r="K1001" s="30"/>
      <c r="L1001" s="30"/>
      <c r="M1001" s="30"/>
      <c r="N1001" s="30"/>
      <c r="O1001" s="30"/>
    </row>
    <row r="1002" ht="13.5" spans="1:15">
      <c r="A1002" s="30" t="s">
        <v>1557</v>
      </c>
      <c r="B1002" s="30" t="s">
        <v>1153</v>
      </c>
      <c r="C1002" s="30" t="s">
        <v>1153</v>
      </c>
      <c r="D1002" s="30">
        <v>3</v>
      </c>
      <c r="E1002" s="31" t="s">
        <v>784</v>
      </c>
      <c r="F1002" s="33">
        <f t="shared" si="52"/>
        <v>60000</v>
      </c>
      <c r="G1002" s="33">
        <f t="shared" si="51"/>
        <v>60000</v>
      </c>
      <c r="H1002" s="30">
        <v>60000</v>
      </c>
      <c r="I1002" s="30"/>
      <c r="J1002" s="30"/>
      <c r="K1002" s="30"/>
      <c r="L1002" s="30"/>
      <c r="M1002" s="30"/>
      <c r="N1002" s="30"/>
      <c r="O1002" s="30"/>
    </row>
    <row r="1003" ht="13.5" spans="1:15">
      <c r="A1003" s="30" t="s">
        <v>1557</v>
      </c>
      <c r="B1003" s="30" t="s">
        <v>859</v>
      </c>
      <c r="C1003" s="30" t="s">
        <v>859</v>
      </c>
      <c r="D1003" s="30">
        <v>3</v>
      </c>
      <c r="E1003" s="31" t="s">
        <v>784</v>
      </c>
      <c r="F1003" s="33">
        <f t="shared" si="52"/>
        <v>12000</v>
      </c>
      <c r="G1003" s="33">
        <f t="shared" si="51"/>
        <v>12000</v>
      </c>
      <c r="H1003" s="30">
        <v>12000</v>
      </c>
      <c r="I1003" s="30"/>
      <c r="J1003" s="30"/>
      <c r="K1003" s="30"/>
      <c r="L1003" s="30"/>
      <c r="M1003" s="30"/>
      <c r="N1003" s="30"/>
      <c r="O1003" s="30"/>
    </row>
    <row r="1004" ht="13.5" spans="1:15">
      <c r="A1004" s="30" t="s">
        <v>1557</v>
      </c>
      <c r="B1004" s="30" t="s">
        <v>845</v>
      </c>
      <c r="C1004" s="30" t="s">
        <v>845</v>
      </c>
      <c r="D1004" s="30">
        <v>100</v>
      </c>
      <c r="E1004" s="31" t="s">
        <v>790</v>
      </c>
      <c r="F1004" s="33">
        <f t="shared" si="52"/>
        <v>15000</v>
      </c>
      <c r="G1004" s="33">
        <f t="shared" si="51"/>
        <v>15000</v>
      </c>
      <c r="H1004" s="30">
        <v>15000</v>
      </c>
      <c r="I1004" s="30"/>
      <c r="J1004" s="30"/>
      <c r="K1004" s="30"/>
      <c r="L1004" s="30"/>
      <c r="M1004" s="30"/>
      <c r="N1004" s="30"/>
      <c r="O1004" s="30"/>
    </row>
    <row r="1005" ht="13.5" spans="1:15">
      <c r="A1005" s="30" t="s">
        <v>1557</v>
      </c>
      <c r="B1005" s="30" t="s">
        <v>1558</v>
      </c>
      <c r="C1005" s="30" t="s">
        <v>1558</v>
      </c>
      <c r="D1005" s="30">
        <v>4</v>
      </c>
      <c r="E1005" s="31" t="s">
        <v>790</v>
      </c>
      <c r="F1005" s="33">
        <f t="shared" si="52"/>
        <v>3200</v>
      </c>
      <c r="G1005" s="33">
        <f t="shared" si="51"/>
        <v>3200</v>
      </c>
      <c r="H1005" s="30">
        <v>3200</v>
      </c>
      <c r="I1005" s="30"/>
      <c r="J1005" s="30"/>
      <c r="K1005" s="30"/>
      <c r="L1005" s="30"/>
      <c r="M1005" s="30"/>
      <c r="N1005" s="30"/>
      <c r="O1005" s="30"/>
    </row>
    <row r="1006" ht="13.5" spans="1:15">
      <c r="A1006" s="30" t="s">
        <v>1557</v>
      </c>
      <c r="B1006" s="30" t="s">
        <v>1559</v>
      </c>
      <c r="C1006" s="30" t="s">
        <v>1559</v>
      </c>
      <c r="D1006" s="30">
        <v>2</v>
      </c>
      <c r="E1006" s="31" t="s">
        <v>790</v>
      </c>
      <c r="F1006" s="33">
        <f t="shared" si="52"/>
        <v>20000</v>
      </c>
      <c r="G1006" s="33">
        <f t="shared" si="51"/>
        <v>20000</v>
      </c>
      <c r="H1006" s="30">
        <v>20000</v>
      </c>
      <c r="I1006" s="30"/>
      <c r="J1006" s="30"/>
      <c r="K1006" s="30"/>
      <c r="L1006" s="30"/>
      <c r="M1006" s="30"/>
      <c r="N1006" s="30"/>
      <c r="O1006" s="30"/>
    </row>
    <row r="1007" ht="13.5" spans="1:15">
      <c r="A1007" s="30" t="s">
        <v>1557</v>
      </c>
      <c r="B1007" s="30" t="s">
        <v>1560</v>
      </c>
      <c r="C1007" s="30" t="s">
        <v>1560</v>
      </c>
      <c r="D1007" s="30">
        <v>600</v>
      </c>
      <c r="E1007" s="31" t="s">
        <v>1282</v>
      </c>
      <c r="F1007" s="33">
        <f t="shared" si="52"/>
        <v>60000</v>
      </c>
      <c r="G1007" s="33">
        <f t="shared" si="51"/>
        <v>60000</v>
      </c>
      <c r="H1007" s="30">
        <v>60000</v>
      </c>
      <c r="I1007" s="30"/>
      <c r="J1007" s="30"/>
      <c r="K1007" s="30"/>
      <c r="L1007" s="30"/>
      <c r="M1007" s="30"/>
      <c r="N1007" s="30"/>
      <c r="O1007" s="30"/>
    </row>
    <row r="1008" ht="13.5" spans="1:15">
      <c r="A1008" s="30" t="s">
        <v>1557</v>
      </c>
      <c r="B1008" s="30" t="s">
        <v>864</v>
      </c>
      <c r="C1008" s="30" t="s">
        <v>1561</v>
      </c>
      <c r="D1008" s="30">
        <v>1</v>
      </c>
      <c r="E1008" s="31" t="s">
        <v>799</v>
      </c>
      <c r="F1008" s="33">
        <f t="shared" si="52"/>
        <v>50000</v>
      </c>
      <c r="G1008" s="33">
        <f t="shared" si="51"/>
        <v>50000</v>
      </c>
      <c r="H1008" s="30">
        <v>50000</v>
      </c>
      <c r="I1008" s="30"/>
      <c r="J1008" s="30"/>
      <c r="K1008" s="30"/>
      <c r="L1008" s="30"/>
      <c r="M1008" s="30"/>
      <c r="N1008" s="30"/>
      <c r="O1008" s="30"/>
    </row>
    <row r="1009" ht="13.5" spans="1:15">
      <c r="A1009" s="30" t="s">
        <v>1557</v>
      </c>
      <c r="B1009" s="30" t="s">
        <v>1562</v>
      </c>
      <c r="C1009" s="30" t="s">
        <v>1563</v>
      </c>
      <c r="D1009" s="30">
        <v>3000</v>
      </c>
      <c r="E1009" s="31" t="s">
        <v>1282</v>
      </c>
      <c r="F1009" s="33">
        <f t="shared" si="52"/>
        <v>299900</v>
      </c>
      <c r="G1009" s="33">
        <f t="shared" si="51"/>
        <v>299900</v>
      </c>
      <c r="H1009" s="30">
        <v>299900</v>
      </c>
      <c r="I1009" s="30"/>
      <c r="J1009" s="30"/>
      <c r="K1009" s="30"/>
      <c r="L1009" s="30"/>
      <c r="M1009" s="30"/>
      <c r="N1009" s="30"/>
      <c r="O1009" s="30"/>
    </row>
    <row r="1010" ht="13.5" spans="1:15">
      <c r="A1010" s="30" t="s">
        <v>1557</v>
      </c>
      <c r="B1010" s="30" t="s">
        <v>818</v>
      </c>
      <c r="C1010" s="30" t="s">
        <v>818</v>
      </c>
      <c r="D1010" s="30">
        <v>1</v>
      </c>
      <c r="E1010" s="31" t="s">
        <v>799</v>
      </c>
      <c r="F1010" s="33">
        <f t="shared" si="52"/>
        <v>20000</v>
      </c>
      <c r="G1010" s="33">
        <f t="shared" si="51"/>
        <v>20000</v>
      </c>
      <c r="H1010" s="30">
        <v>20000</v>
      </c>
      <c r="I1010" s="30"/>
      <c r="J1010" s="30"/>
      <c r="K1010" s="30"/>
      <c r="L1010" s="30"/>
      <c r="M1010" s="30"/>
      <c r="N1010" s="30"/>
      <c r="O1010" s="30"/>
    </row>
    <row r="1011" ht="13.5" spans="1:15">
      <c r="A1011" s="30" t="s">
        <v>1557</v>
      </c>
      <c r="B1011" s="30" t="s">
        <v>963</v>
      </c>
      <c r="C1011" s="30" t="s">
        <v>963</v>
      </c>
      <c r="D1011" s="30">
        <v>1</v>
      </c>
      <c r="E1011" s="31" t="s">
        <v>799</v>
      </c>
      <c r="F1011" s="33">
        <f t="shared" si="52"/>
        <v>10000</v>
      </c>
      <c r="G1011" s="33">
        <f t="shared" si="51"/>
        <v>10000</v>
      </c>
      <c r="H1011" s="30">
        <v>10000</v>
      </c>
      <c r="I1011" s="30"/>
      <c r="J1011" s="30"/>
      <c r="K1011" s="30"/>
      <c r="L1011" s="30"/>
      <c r="M1011" s="30"/>
      <c r="N1011" s="30"/>
      <c r="O1011" s="30"/>
    </row>
    <row r="1012" ht="13.5" spans="1:15">
      <c r="A1012" s="30" t="s">
        <v>1557</v>
      </c>
      <c r="B1012" s="30" t="s">
        <v>967</v>
      </c>
      <c r="C1012" s="30" t="s">
        <v>967</v>
      </c>
      <c r="D1012" s="30">
        <v>40</v>
      </c>
      <c r="E1012" s="31" t="s">
        <v>794</v>
      </c>
      <c r="F1012" s="33">
        <f t="shared" si="52"/>
        <v>8800</v>
      </c>
      <c r="G1012" s="33">
        <f t="shared" si="51"/>
        <v>8800</v>
      </c>
      <c r="H1012" s="30">
        <v>8800</v>
      </c>
      <c r="I1012" s="30"/>
      <c r="J1012" s="30"/>
      <c r="K1012" s="30"/>
      <c r="L1012" s="30"/>
      <c r="M1012" s="30"/>
      <c r="N1012" s="30"/>
      <c r="O1012" s="30"/>
    </row>
    <row r="1013" ht="13.5" spans="1:15">
      <c r="A1013" s="30" t="s">
        <v>1557</v>
      </c>
      <c r="B1013" s="30" t="s">
        <v>1245</v>
      </c>
      <c r="C1013" s="30" t="s">
        <v>1245</v>
      </c>
      <c r="D1013" s="30">
        <v>20</v>
      </c>
      <c r="E1013" s="31" t="s">
        <v>794</v>
      </c>
      <c r="F1013" s="33">
        <f t="shared" si="52"/>
        <v>6000</v>
      </c>
      <c r="G1013" s="33">
        <f t="shared" si="51"/>
        <v>6000</v>
      </c>
      <c r="H1013" s="30">
        <v>6000</v>
      </c>
      <c r="I1013" s="30"/>
      <c r="J1013" s="30"/>
      <c r="K1013" s="30"/>
      <c r="L1013" s="30"/>
      <c r="M1013" s="30"/>
      <c r="N1013" s="30"/>
      <c r="O1013" s="30"/>
    </row>
    <row r="1014" ht="13.5" spans="1:15">
      <c r="A1014" s="30" t="s">
        <v>1557</v>
      </c>
      <c r="B1014" s="30" t="s">
        <v>1564</v>
      </c>
      <c r="C1014" s="30" t="s">
        <v>1564</v>
      </c>
      <c r="D1014" s="30">
        <v>80</v>
      </c>
      <c r="E1014" s="31" t="s">
        <v>784</v>
      </c>
      <c r="F1014" s="33">
        <f t="shared" si="52"/>
        <v>60000</v>
      </c>
      <c r="G1014" s="33">
        <f t="shared" ref="G1014:G1077" si="53">H1014+I1014</f>
        <v>60000</v>
      </c>
      <c r="H1014" s="30">
        <v>60000</v>
      </c>
      <c r="I1014" s="30"/>
      <c r="J1014" s="30"/>
      <c r="K1014" s="30"/>
      <c r="L1014" s="30"/>
      <c r="M1014" s="30"/>
      <c r="N1014" s="30"/>
      <c r="O1014" s="30"/>
    </row>
    <row r="1015" ht="13.5" spans="1:15">
      <c r="A1015" s="30" t="s">
        <v>1557</v>
      </c>
      <c r="B1015" s="30" t="s">
        <v>850</v>
      </c>
      <c r="C1015" s="30" t="s">
        <v>850</v>
      </c>
      <c r="D1015" s="30">
        <v>1</v>
      </c>
      <c r="E1015" s="31" t="s">
        <v>799</v>
      </c>
      <c r="F1015" s="33">
        <f t="shared" si="52"/>
        <v>20000</v>
      </c>
      <c r="G1015" s="33">
        <f t="shared" si="53"/>
        <v>20000</v>
      </c>
      <c r="H1015" s="30">
        <v>20000</v>
      </c>
      <c r="I1015" s="30"/>
      <c r="J1015" s="30"/>
      <c r="K1015" s="30"/>
      <c r="L1015" s="30"/>
      <c r="M1015" s="30"/>
      <c r="N1015" s="30"/>
      <c r="O1015" s="30"/>
    </row>
    <row r="1016" ht="13.5" spans="1:15">
      <c r="A1016" s="30" t="s">
        <v>1557</v>
      </c>
      <c r="B1016" s="30" t="s">
        <v>846</v>
      </c>
      <c r="C1016" s="30" t="s">
        <v>846</v>
      </c>
      <c r="D1016" s="30">
        <v>1</v>
      </c>
      <c r="E1016" s="31" t="s">
        <v>799</v>
      </c>
      <c r="F1016" s="33">
        <f t="shared" si="52"/>
        <v>100000</v>
      </c>
      <c r="G1016" s="33">
        <f t="shared" si="53"/>
        <v>100000</v>
      </c>
      <c r="H1016" s="30">
        <v>100000</v>
      </c>
      <c r="I1016" s="30"/>
      <c r="J1016" s="30"/>
      <c r="K1016" s="30"/>
      <c r="L1016" s="30"/>
      <c r="M1016" s="30"/>
      <c r="N1016" s="30"/>
      <c r="O1016" s="30"/>
    </row>
    <row r="1017" ht="13.5" spans="1:15">
      <c r="A1017" s="30" t="s">
        <v>1557</v>
      </c>
      <c r="B1017" s="30" t="s">
        <v>1285</v>
      </c>
      <c r="C1017" s="30" t="s">
        <v>1285</v>
      </c>
      <c r="D1017" s="30"/>
      <c r="E1017" s="31"/>
      <c r="F1017" s="33">
        <f t="shared" si="52"/>
        <v>20000</v>
      </c>
      <c r="G1017" s="33">
        <f t="shared" si="53"/>
        <v>20000</v>
      </c>
      <c r="H1017" s="30">
        <v>20000</v>
      </c>
      <c r="I1017" s="30"/>
      <c r="J1017" s="30"/>
      <c r="K1017" s="30"/>
      <c r="L1017" s="30"/>
      <c r="M1017" s="30"/>
      <c r="N1017" s="30"/>
      <c r="O1017" s="30"/>
    </row>
    <row r="1018" ht="13.5" spans="1:15">
      <c r="A1018" s="30" t="s">
        <v>1565</v>
      </c>
      <c r="B1018" s="30" t="s">
        <v>1153</v>
      </c>
      <c r="C1018" s="30" t="s">
        <v>1153</v>
      </c>
      <c r="D1018" s="30">
        <v>4</v>
      </c>
      <c r="E1018" s="31" t="s">
        <v>784</v>
      </c>
      <c r="F1018" s="33">
        <f t="shared" si="52"/>
        <v>40000</v>
      </c>
      <c r="G1018" s="33">
        <f t="shared" si="53"/>
        <v>40000</v>
      </c>
      <c r="H1018" s="30">
        <v>40000</v>
      </c>
      <c r="I1018" s="30"/>
      <c r="J1018" s="30"/>
      <c r="K1018" s="30"/>
      <c r="L1018" s="30"/>
      <c r="M1018" s="30"/>
      <c r="N1018" s="30"/>
      <c r="O1018" s="30"/>
    </row>
    <row r="1019" ht="13.5" spans="1:15">
      <c r="A1019" s="30" t="s">
        <v>1565</v>
      </c>
      <c r="B1019" s="30" t="s">
        <v>1566</v>
      </c>
      <c r="C1019" s="30" t="s">
        <v>1566</v>
      </c>
      <c r="D1019" s="30">
        <v>10</v>
      </c>
      <c r="E1019" s="31" t="s">
        <v>784</v>
      </c>
      <c r="F1019" s="33">
        <f t="shared" si="52"/>
        <v>30000</v>
      </c>
      <c r="G1019" s="33">
        <f t="shared" si="53"/>
        <v>30000</v>
      </c>
      <c r="H1019" s="30">
        <v>30000</v>
      </c>
      <c r="I1019" s="30"/>
      <c r="J1019" s="30"/>
      <c r="K1019" s="30"/>
      <c r="L1019" s="30"/>
      <c r="M1019" s="30"/>
      <c r="N1019" s="30"/>
      <c r="O1019" s="30"/>
    </row>
    <row r="1020" ht="13.5" spans="1:15">
      <c r="A1020" s="30" t="s">
        <v>1565</v>
      </c>
      <c r="B1020" s="30" t="s">
        <v>845</v>
      </c>
      <c r="C1020" s="30" t="s">
        <v>845</v>
      </c>
      <c r="D1020" s="30">
        <v>100</v>
      </c>
      <c r="E1020" s="31" t="s">
        <v>790</v>
      </c>
      <c r="F1020" s="33">
        <f t="shared" si="52"/>
        <v>15000</v>
      </c>
      <c r="G1020" s="33">
        <f t="shared" si="53"/>
        <v>15000</v>
      </c>
      <c r="H1020" s="30">
        <v>15000</v>
      </c>
      <c r="I1020" s="30"/>
      <c r="J1020" s="30"/>
      <c r="K1020" s="30"/>
      <c r="L1020" s="30"/>
      <c r="M1020" s="30"/>
      <c r="N1020" s="30"/>
      <c r="O1020" s="30"/>
    </row>
    <row r="1021" ht="13.5" spans="1:15">
      <c r="A1021" s="30" t="s">
        <v>1565</v>
      </c>
      <c r="B1021" s="30" t="s">
        <v>1567</v>
      </c>
      <c r="C1021" s="30" t="s">
        <v>1567</v>
      </c>
      <c r="D1021" s="30">
        <v>100</v>
      </c>
      <c r="E1021" s="31" t="s">
        <v>810</v>
      </c>
      <c r="F1021" s="33">
        <f t="shared" si="52"/>
        <v>50000</v>
      </c>
      <c r="G1021" s="33">
        <f t="shared" si="53"/>
        <v>50000</v>
      </c>
      <c r="H1021" s="30">
        <v>50000</v>
      </c>
      <c r="I1021" s="30"/>
      <c r="J1021" s="30"/>
      <c r="K1021" s="30"/>
      <c r="L1021" s="30"/>
      <c r="M1021" s="30"/>
      <c r="N1021" s="30"/>
      <c r="O1021" s="30"/>
    </row>
    <row r="1022" ht="13.5" spans="1:15">
      <c r="A1022" s="30" t="s">
        <v>1565</v>
      </c>
      <c r="B1022" s="30" t="s">
        <v>1568</v>
      </c>
      <c r="C1022" s="30" t="s">
        <v>1568</v>
      </c>
      <c r="D1022" s="30">
        <v>5</v>
      </c>
      <c r="E1022" s="31" t="s">
        <v>784</v>
      </c>
      <c r="F1022" s="33">
        <f t="shared" si="52"/>
        <v>25000</v>
      </c>
      <c r="G1022" s="33">
        <f t="shared" si="53"/>
        <v>25000</v>
      </c>
      <c r="H1022" s="30">
        <v>25000</v>
      </c>
      <c r="I1022" s="30"/>
      <c r="J1022" s="30"/>
      <c r="K1022" s="30"/>
      <c r="L1022" s="30"/>
      <c r="M1022" s="30"/>
      <c r="N1022" s="30"/>
      <c r="O1022" s="30"/>
    </row>
    <row r="1023" ht="13.5" spans="1:15">
      <c r="A1023" s="30" t="s">
        <v>1565</v>
      </c>
      <c r="B1023" s="30" t="s">
        <v>1569</v>
      </c>
      <c r="C1023" s="30" t="s">
        <v>1569</v>
      </c>
      <c r="D1023" s="30">
        <v>15</v>
      </c>
      <c r="E1023" s="31" t="s">
        <v>790</v>
      </c>
      <c r="F1023" s="33">
        <f t="shared" si="52"/>
        <v>20000</v>
      </c>
      <c r="G1023" s="33">
        <f t="shared" si="53"/>
        <v>20000</v>
      </c>
      <c r="H1023" s="30">
        <v>20000</v>
      </c>
      <c r="I1023" s="30"/>
      <c r="J1023" s="30"/>
      <c r="K1023" s="30"/>
      <c r="L1023" s="30"/>
      <c r="M1023" s="30"/>
      <c r="N1023" s="30"/>
      <c r="O1023" s="30"/>
    </row>
    <row r="1024" ht="13.5" spans="1:15">
      <c r="A1024" s="30" t="s">
        <v>1565</v>
      </c>
      <c r="B1024" s="30" t="s">
        <v>1371</v>
      </c>
      <c r="C1024" s="30" t="s">
        <v>1371</v>
      </c>
      <c r="D1024" s="30">
        <v>20</v>
      </c>
      <c r="E1024" s="31" t="s">
        <v>790</v>
      </c>
      <c r="F1024" s="33">
        <f t="shared" si="52"/>
        <v>20000</v>
      </c>
      <c r="G1024" s="33">
        <f t="shared" si="53"/>
        <v>20000</v>
      </c>
      <c r="H1024" s="30">
        <v>20000</v>
      </c>
      <c r="I1024" s="30"/>
      <c r="J1024" s="30"/>
      <c r="K1024" s="30"/>
      <c r="L1024" s="30"/>
      <c r="M1024" s="30"/>
      <c r="N1024" s="30"/>
      <c r="O1024" s="30"/>
    </row>
    <row r="1025" ht="13.5" spans="1:15">
      <c r="A1025" s="30" t="s">
        <v>1565</v>
      </c>
      <c r="B1025" s="30" t="s">
        <v>1570</v>
      </c>
      <c r="C1025" s="30" t="s">
        <v>1570</v>
      </c>
      <c r="D1025" s="30">
        <v>50</v>
      </c>
      <c r="E1025" s="31" t="s">
        <v>794</v>
      </c>
      <c r="F1025" s="33">
        <f t="shared" si="52"/>
        <v>20000</v>
      </c>
      <c r="G1025" s="33">
        <f t="shared" si="53"/>
        <v>20000</v>
      </c>
      <c r="H1025" s="30">
        <v>20000</v>
      </c>
      <c r="I1025" s="30"/>
      <c r="J1025" s="30"/>
      <c r="K1025" s="30"/>
      <c r="L1025" s="30"/>
      <c r="M1025" s="30"/>
      <c r="N1025" s="30"/>
      <c r="O1025" s="30"/>
    </row>
    <row r="1026" ht="13.5" spans="1:15">
      <c r="A1026" s="30" t="s">
        <v>1565</v>
      </c>
      <c r="B1026" s="30" t="s">
        <v>1571</v>
      </c>
      <c r="C1026" s="30" t="s">
        <v>1571</v>
      </c>
      <c r="D1026" s="30">
        <v>500</v>
      </c>
      <c r="E1026" s="31" t="s">
        <v>1282</v>
      </c>
      <c r="F1026" s="33">
        <f t="shared" si="52"/>
        <v>50000</v>
      </c>
      <c r="G1026" s="33">
        <f t="shared" si="53"/>
        <v>50000</v>
      </c>
      <c r="H1026" s="30">
        <v>50000</v>
      </c>
      <c r="I1026" s="30"/>
      <c r="J1026" s="30"/>
      <c r="K1026" s="30"/>
      <c r="L1026" s="30"/>
      <c r="M1026" s="30"/>
      <c r="N1026" s="30"/>
      <c r="O1026" s="30"/>
    </row>
    <row r="1027" ht="13.5" spans="1:15">
      <c r="A1027" s="30" t="s">
        <v>1565</v>
      </c>
      <c r="B1027" s="30" t="s">
        <v>1572</v>
      </c>
      <c r="C1027" s="30" t="s">
        <v>1572</v>
      </c>
      <c r="D1027" s="30"/>
      <c r="E1027" s="31"/>
      <c r="F1027" s="33">
        <f t="shared" si="52"/>
        <v>50000</v>
      </c>
      <c r="G1027" s="33">
        <f t="shared" si="53"/>
        <v>50000</v>
      </c>
      <c r="H1027" s="30">
        <v>50000</v>
      </c>
      <c r="I1027" s="30"/>
      <c r="J1027" s="30"/>
      <c r="K1027" s="30"/>
      <c r="L1027" s="30"/>
      <c r="M1027" s="30"/>
      <c r="N1027" s="30"/>
      <c r="O1027" s="30"/>
    </row>
    <row r="1028" ht="13.5" spans="1:15">
      <c r="A1028" s="30" t="s">
        <v>1573</v>
      </c>
      <c r="B1028" s="30" t="s">
        <v>783</v>
      </c>
      <c r="C1028" s="31" t="s">
        <v>1408</v>
      </c>
      <c r="D1028" s="30">
        <v>10</v>
      </c>
      <c r="E1028" s="31" t="s">
        <v>784</v>
      </c>
      <c r="F1028" s="33">
        <f t="shared" si="52"/>
        <v>40000</v>
      </c>
      <c r="G1028" s="33">
        <f t="shared" si="53"/>
        <v>40000</v>
      </c>
      <c r="H1028" s="30">
        <v>40000</v>
      </c>
      <c r="I1028" s="30"/>
      <c r="J1028" s="30"/>
      <c r="K1028" s="30"/>
      <c r="L1028" s="30"/>
      <c r="M1028" s="30"/>
      <c r="N1028" s="30"/>
      <c r="O1028" s="30"/>
    </row>
    <row r="1029" ht="13.5" spans="1:15">
      <c r="A1029" s="30" t="s">
        <v>1573</v>
      </c>
      <c r="B1029" s="30" t="s">
        <v>1574</v>
      </c>
      <c r="C1029" s="31" t="s">
        <v>1575</v>
      </c>
      <c r="D1029" s="30">
        <v>10</v>
      </c>
      <c r="E1029" s="31" t="s">
        <v>784</v>
      </c>
      <c r="F1029" s="33">
        <f t="shared" si="52"/>
        <v>4000</v>
      </c>
      <c r="G1029" s="33">
        <f t="shared" si="53"/>
        <v>4000</v>
      </c>
      <c r="H1029" s="30">
        <v>4000</v>
      </c>
      <c r="I1029" s="30"/>
      <c r="J1029" s="30"/>
      <c r="K1029" s="30"/>
      <c r="L1029" s="30"/>
      <c r="M1029" s="30"/>
      <c r="N1029" s="30"/>
      <c r="O1029" s="30"/>
    </row>
    <row r="1030" ht="13.5" spans="1:15">
      <c r="A1030" s="30" t="s">
        <v>1573</v>
      </c>
      <c r="B1030" s="30" t="s">
        <v>986</v>
      </c>
      <c r="C1030" s="31" t="s">
        <v>1576</v>
      </c>
      <c r="D1030" s="30">
        <v>5</v>
      </c>
      <c r="E1030" s="31" t="s">
        <v>784</v>
      </c>
      <c r="F1030" s="33">
        <f t="shared" si="52"/>
        <v>15000</v>
      </c>
      <c r="G1030" s="33">
        <f t="shared" si="53"/>
        <v>15000</v>
      </c>
      <c r="H1030" s="30">
        <v>15000</v>
      </c>
      <c r="I1030" s="30"/>
      <c r="J1030" s="30"/>
      <c r="K1030" s="30"/>
      <c r="L1030" s="30"/>
      <c r="M1030" s="30"/>
      <c r="N1030" s="30"/>
      <c r="O1030" s="30"/>
    </row>
    <row r="1031" ht="13.5" spans="1:15">
      <c r="A1031" s="30" t="s">
        <v>1573</v>
      </c>
      <c r="B1031" s="30" t="s">
        <v>993</v>
      </c>
      <c r="C1031" s="31" t="s">
        <v>1422</v>
      </c>
      <c r="D1031" s="30">
        <v>5</v>
      </c>
      <c r="E1031" s="31" t="s">
        <v>784</v>
      </c>
      <c r="F1031" s="33">
        <f t="shared" si="52"/>
        <v>26000</v>
      </c>
      <c r="G1031" s="33">
        <f t="shared" si="53"/>
        <v>26000</v>
      </c>
      <c r="H1031" s="30">
        <v>26000</v>
      </c>
      <c r="I1031" s="30"/>
      <c r="J1031" s="30"/>
      <c r="K1031" s="30"/>
      <c r="L1031" s="30"/>
      <c r="M1031" s="30"/>
      <c r="N1031" s="30"/>
      <c r="O1031" s="30"/>
    </row>
    <row r="1032" ht="13.5" spans="1:15">
      <c r="A1032" s="30" t="s">
        <v>1573</v>
      </c>
      <c r="B1032" s="30" t="s">
        <v>1302</v>
      </c>
      <c r="C1032" s="31" t="s">
        <v>1425</v>
      </c>
      <c r="D1032" s="30">
        <v>1</v>
      </c>
      <c r="E1032" s="31" t="s">
        <v>784</v>
      </c>
      <c r="F1032" s="33">
        <f t="shared" si="52"/>
        <v>20000</v>
      </c>
      <c r="G1032" s="33">
        <f t="shared" si="53"/>
        <v>20000</v>
      </c>
      <c r="H1032" s="30">
        <v>20000</v>
      </c>
      <c r="I1032" s="30"/>
      <c r="J1032" s="30"/>
      <c r="K1032" s="30"/>
      <c r="L1032" s="30"/>
      <c r="M1032" s="30"/>
      <c r="N1032" s="30"/>
      <c r="O1032" s="30"/>
    </row>
    <row r="1033" ht="13.5" spans="1:15">
      <c r="A1033" s="30" t="s">
        <v>1573</v>
      </c>
      <c r="B1033" s="30" t="s">
        <v>1484</v>
      </c>
      <c r="C1033" s="31" t="s">
        <v>1577</v>
      </c>
      <c r="D1033" s="30">
        <v>5</v>
      </c>
      <c r="E1033" s="31" t="s">
        <v>784</v>
      </c>
      <c r="F1033" s="33">
        <f t="shared" si="52"/>
        <v>1800</v>
      </c>
      <c r="G1033" s="33">
        <f t="shared" si="53"/>
        <v>1800</v>
      </c>
      <c r="H1033" s="30">
        <v>1800</v>
      </c>
      <c r="I1033" s="30"/>
      <c r="J1033" s="30"/>
      <c r="K1033" s="30"/>
      <c r="L1033" s="30"/>
      <c r="M1033" s="30"/>
      <c r="N1033" s="30"/>
      <c r="O1033" s="30"/>
    </row>
    <row r="1034" ht="13.5" spans="1:15">
      <c r="A1034" s="30" t="s">
        <v>1573</v>
      </c>
      <c r="B1034" s="30" t="s">
        <v>1060</v>
      </c>
      <c r="C1034" s="31" t="s">
        <v>1578</v>
      </c>
      <c r="D1034" s="30">
        <v>2</v>
      </c>
      <c r="E1034" s="31" t="s">
        <v>784</v>
      </c>
      <c r="F1034" s="33">
        <f t="shared" si="52"/>
        <v>2000</v>
      </c>
      <c r="G1034" s="33">
        <f t="shared" si="53"/>
        <v>2000</v>
      </c>
      <c r="H1034" s="30">
        <v>2000</v>
      </c>
      <c r="I1034" s="30"/>
      <c r="J1034" s="30"/>
      <c r="K1034" s="30"/>
      <c r="L1034" s="30"/>
      <c r="M1034" s="30"/>
      <c r="N1034" s="30"/>
      <c r="O1034" s="30"/>
    </row>
    <row r="1035" ht="13.5" spans="1:15">
      <c r="A1035" s="30" t="s">
        <v>1573</v>
      </c>
      <c r="B1035" s="30" t="s">
        <v>1433</v>
      </c>
      <c r="C1035" s="31" t="s">
        <v>1434</v>
      </c>
      <c r="D1035" s="30">
        <v>200</v>
      </c>
      <c r="E1035" s="31" t="s">
        <v>790</v>
      </c>
      <c r="F1035" s="33">
        <f t="shared" si="52"/>
        <v>38000</v>
      </c>
      <c r="G1035" s="33">
        <f t="shared" si="53"/>
        <v>38000</v>
      </c>
      <c r="H1035" s="30">
        <v>38000</v>
      </c>
      <c r="I1035" s="30"/>
      <c r="J1035" s="30"/>
      <c r="K1035" s="30"/>
      <c r="L1035" s="30"/>
      <c r="M1035" s="30"/>
      <c r="N1035" s="30"/>
      <c r="O1035" s="30"/>
    </row>
    <row r="1036" ht="13.5" spans="1:15">
      <c r="A1036" s="30" t="s">
        <v>1573</v>
      </c>
      <c r="B1036" s="30" t="s">
        <v>1579</v>
      </c>
      <c r="C1036" s="31" t="s">
        <v>1580</v>
      </c>
      <c r="D1036" s="30">
        <v>200</v>
      </c>
      <c r="E1036" s="31" t="s">
        <v>810</v>
      </c>
      <c r="F1036" s="33">
        <f t="shared" si="52"/>
        <v>10000</v>
      </c>
      <c r="G1036" s="33">
        <f t="shared" si="53"/>
        <v>10000</v>
      </c>
      <c r="H1036" s="30">
        <v>10000</v>
      </c>
      <c r="I1036" s="30"/>
      <c r="J1036" s="30"/>
      <c r="K1036" s="30"/>
      <c r="L1036" s="30"/>
      <c r="M1036" s="30"/>
      <c r="N1036" s="30"/>
      <c r="O1036" s="30"/>
    </row>
    <row r="1037" ht="13.5" spans="1:15">
      <c r="A1037" s="30" t="s">
        <v>1573</v>
      </c>
      <c r="B1037" s="30" t="s">
        <v>981</v>
      </c>
      <c r="C1037" s="31" t="s">
        <v>1552</v>
      </c>
      <c r="D1037" s="30">
        <v>100</v>
      </c>
      <c r="E1037" s="31" t="s">
        <v>824</v>
      </c>
      <c r="F1037" s="33">
        <f t="shared" si="52"/>
        <v>2500</v>
      </c>
      <c r="G1037" s="33">
        <f t="shared" si="53"/>
        <v>2500</v>
      </c>
      <c r="H1037" s="30">
        <v>2500</v>
      </c>
      <c r="I1037" s="30"/>
      <c r="J1037" s="30"/>
      <c r="K1037" s="30"/>
      <c r="L1037" s="30"/>
      <c r="M1037" s="30"/>
      <c r="N1037" s="30"/>
      <c r="O1037" s="30"/>
    </row>
    <row r="1038" ht="13.5" spans="1:15">
      <c r="A1038" s="30" t="s">
        <v>1573</v>
      </c>
      <c r="B1038" s="30" t="s">
        <v>982</v>
      </c>
      <c r="C1038" s="31" t="s">
        <v>1581</v>
      </c>
      <c r="D1038" s="30" t="s">
        <v>1330</v>
      </c>
      <c r="E1038" s="31" t="s">
        <v>824</v>
      </c>
      <c r="F1038" s="33">
        <f t="shared" si="52"/>
        <v>2000</v>
      </c>
      <c r="G1038" s="33">
        <f t="shared" si="53"/>
        <v>2000</v>
      </c>
      <c r="H1038" s="30">
        <v>2000</v>
      </c>
      <c r="I1038" s="30"/>
      <c r="J1038" s="30"/>
      <c r="K1038" s="30"/>
      <c r="L1038" s="30"/>
      <c r="M1038" s="30"/>
      <c r="N1038" s="30"/>
      <c r="O1038" s="30"/>
    </row>
    <row r="1039" ht="13.5" spans="1:15">
      <c r="A1039" s="30" t="s">
        <v>1582</v>
      </c>
      <c r="B1039" s="30" t="s">
        <v>783</v>
      </c>
      <c r="C1039" s="31" t="s">
        <v>783</v>
      </c>
      <c r="D1039" s="30" t="s">
        <v>823</v>
      </c>
      <c r="E1039" s="31" t="s">
        <v>784</v>
      </c>
      <c r="F1039" s="33">
        <f t="shared" si="52"/>
        <v>50000</v>
      </c>
      <c r="G1039" s="33">
        <f t="shared" si="53"/>
        <v>50000</v>
      </c>
      <c r="H1039" s="30">
        <v>50000</v>
      </c>
      <c r="I1039" s="30"/>
      <c r="J1039" s="30"/>
      <c r="K1039" s="30"/>
      <c r="L1039" s="30"/>
      <c r="M1039" s="30"/>
      <c r="N1039" s="30"/>
      <c r="O1039" s="30"/>
    </row>
    <row r="1040" ht="13.5" spans="1:15">
      <c r="A1040" s="30" t="s">
        <v>1582</v>
      </c>
      <c r="B1040" s="30" t="s">
        <v>1275</v>
      </c>
      <c r="C1040" s="31" t="s">
        <v>906</v>
      </c>
      <c r="D1040" s="30" t="s">
        <v>802</v>
      </c>
      <c r="E1040" s="31" t="s">
        <v>790</v>
      </c>
      <c r="F1040" s="33">
        <f t="shared" si="52"/>
        <v>180000</v>
      </c>
      <c r="G1040" s="33">
        <f t="shared" si="53"/>
        <v>180000</v>
      </c>
      <c r="H1040" s="30">
        <v>180000</v>
      </c>
      <c r="I1040" s="30"/>
      <c r="J1040" s="30"/>
      <c r="K1040" s="30"/>
      <c r="L1040" s="30"/>
      <c r="M1040" s="30"/>
      <c r="N1040" s="30"/>
      <c r="O1040" s="30"/>
    </row>
    <row r="1041" ht="13.5" spans="1:15">
      <c r="A1041" s="30" t="s">
        <v>1582</v>
      </c>
      <c r="B1041" s="30" t="s">
        <v>1583</v>
      </c>
      <c r="C1041" s="31" t="s">
        <v>811</v>
      </c>
      <c r="D1041" s="30" t="s">
        <v>1009</v>
      </c>
      <c r="E1041" s="31" t="s">
        <v>790</v>
      </c>
      <c r="F1041" s="33">
        <f t="shared" si="52"/>
        <v>20000</v>
      </c>
      <c r="G1041" s="33">
        <f t="shared" si="53"/>
        <v>20000</v>
      </c>
      <c r="H1041" s="30">
        <v>20000</v>
      </c>
      <c r="I1041" s="30"/>
      <c r="J1041" s="30"/>
      <c r="K1041" s="30"/>
      <c r="L1041" s="30"/>
      <c r="M1041" s="30"/>
      <c r="N1041" s="30"/>
      <c r="O1041" s="30"/>
    </row>
    <row r="1042" ht="13.5" spans="1:15">
      <c r="A1042" s="30" t="s">
        <v>1582</v>
      </c>
      <c r="B1042" s="30" t="s">
        <v>845</v>
      </c>
      <c r="C1042" s="31" t="s">
        <v>995</v>
      </c>
      <c r="D1042" s="30" t="s">
        <v>874</v>
      </c>
      <c r="E1042" s="31" t="s">
        <v>790</v>
      </c>
      <c r="F1042" s="33">
        <f t="shared" si="52"/>
        <v>17000</v>
      </c>
      <c r="G1042" s="33">
        <f t="shared" si="53"/>
        <v>17000</v>
      </c>
      <c r="H1042" s="30">
        <v>17000</v>
      </c>
      <c r="I1042" s="30"/>
      <c r="J1042" s="30"/>
      <c r="K1042" s="30"/>
      <c r="L1042" s="30"/>
      <c r="M1042" s="30"/>
      <c r="N1042" s="30"/>
      <c r="O1042" s="30"/>
    </row>
    <row r="1043" ht="13.5" spans="1:15">
      <c r="A1043" s="30" t="s">
        <v>1582</v>
      </c>
      <c r="B1043" s="30" t="s">
        <v>981</v>
      </c>
      <c r="C1043" s="31" t="s">
        <v>981</v>
      </c>
      <c r="D1043" s="30" t="s">
        <v>1486</v>
      </c>
      <c r="E1043" s="31" t="s">
        <v>794</v>
      </c>
      <c r="F1043" s="33">
        <f t="shared" si="52"/>
        <v>25200</v>
      </c>
      <c r="G1043" s="33">
        <f t="shared" si="53"/>
        <v>25200</v>
      </c>
      <c r="H1043" s="30">
        <v>25200</v>
      </c>
      <c r="I1043" s="30"/>
      <c r="J1043" s="30"/>
      <c r="K1043" s="30"/>
      <c r="L1043" s="30"/>
      <c r="M1043" s="30"/>
      <c r="N1043" s="30"/>
      <c r="O1043" s="30"/>
    </row>
    <row r="1044" ht="13.5" spans="1:15">
      <c r="A1044" s="30" t="s">
        <v>1582</v>
      </c>
      <c r="B1044" s="30" t="s">
        <v>822</v>
      </c>
      <c r="C1044" s="31" t="s">
        <v>822</v>
      </c>
      <c r="D1044" s="30" t="s">
        <v>996</v>
      </c>
      <c r="E1044" s="31" t="s">
        <v>824</v>
      </c>
      <c r="F1044" s="33">
        <f t="shared" si="52"/>
        <v>6000</v>
      </c>
      <c r="G1044" s="33">
        <f t="shared" si="53"/>
        <v>6000</v>
      </c>
      <c r="H1044" s="30">
        <v>6000</v>
      </c>
      <c r="I1044" s="30"/>
      <c r="J1044" s="30"/>
      <c r="K1044" s="30"/>
      <c r="L1044" s="30"/>
      <c r="M1044" s="30"/>
      <c r="N1044" s="30"/>
      <c r="O1044" s="30"/>
    </row>
    <row r="1045" ht="13.5" spans="1:15">
      <c r="A1045" s="30" t="s">
        <v>1582</v>
      </c>
      <c r="B1045" s="30" t="s">
        <v>825</v>
      </c>
      <c r="C1045" s="31" t="s">
        <v>825</v>
      </c>
      <c r="D1045" s="30" t="s">
        <v>857</v>
      </c>
      <c r="E1045" s="31" t="s">
        <v>824</v>
      </c>
      <c r="F1045" s="33">
        <f t="shared" si="52"/>
        <v>16000</v>
      </c>
      <c r="G1045" s="33">
        <f t="shared" si="53"/>
        <v>16000</v>
      </c>
      <c r="H1045" s="30">
        <v>16000</v>
      </c>
      <c r="I1045" s="30"/>
      <c r="J1045" s="30"/>
      <c r="K1045" s="30"/>
      <c r="L1045" s="30"/>
      <c r="M1045" s="30"/>
      <c r="N1045" s="30"/>
      <c r="O1045" s="30"/>
    </row>
    <row r="1046" ht="13.5" spans="1:15">
      <c r="A1046" s="30" t="s">
        <v>1582</v>
      </c>
      <c r="B1046" s="30" t="s">
        <v>867</v>
      </c>
      <c r="C1046" s="31" t="s">
        <v>867</v>
      </c>
      <c r="D1046" s="30" t="s">
        <v>1009</v>
      </c>
      <c r="E1046" s="31" t="s">
        <v>827</v>
      </c>
      <c r="F1046" s="33">
        <f t="shared" si="52"/>
        <v>4500</v>
      </c>
      <c r="G1046" s="33">
        <f t="shared" si="53"/>
        <v>4500</v>
      </c>
      <c r="H1046" s="30">
        <v>4500</v>
      </c>
      <c r="I1046" s="30"/>
      <c r="J1046" s="30"/>
      <c r="K1046" s="30"/>
      <c r="L1046" s="30"/>
      <c r="M1046" s="30"/>
      <c r="N1046" s="30"/>
      <c r="O1046" s="30"/>
    </row>
    <row r="1047" ht="13.5" spans="1:15">
      <c r="A1047" s="30" t="s">
        <v>1582</v>
      </c>
      <c r="B1047" s="30" t="s">
        <v>885</v>
      </c>
      <c r="C1047" s="31" t="s">
        <v>995</v>
      </c>
      <c r="D1047" s="30" t="s">
        <v>1330</v>
      </c>
      <c r="E1047" s="31" t="s">
        <v>790</v>
      </c>
      <c r="F1047" s="33">
        <f t="shared" si="52"/>
        <v>30000</v>
      </c>
      <c r="G1047" s="33">
        <f t="shared" si="53"/>
        <v>30000</v>
      </c>
      <c r="H1047" s="30">
        <v>30000</v>
      </c>
      <c r="I1047" s="30"/>
      <c r="J1047" s="30"/>
      <c r="K1047" s="30"/>
      <c r="L1047" s="30"/>
      <c r="M1047" s="30"/>
      <c r="N1047" s="30"/>
      <c r="O1047" s="30"/>
    </row>
    <row r="1048" ht="13.5" spans="1:15">
      <c r="A1048" s="30" t="s">
        <v>1582</v>
      </c>
      <c r="B1048" s="30" t="s">
        <v>1584</v>
      </c>
      <c r="C1048" s="31" t="s">
        <v>1585</v>
      </c>
      <c r="D1048" s="30" t="s">
        <v>823</v>
      </c>
      <c r="E1048" s="31" t="s">
        <v>827</v>
      </c>
      <c r="F1048" s="33">
        <f t="shared" si="52"/>
        <v>10000</v>
      </c>
      <c r="G1048" s="33">
        <f t="shared" si="53"/>
        <v>10000</v>
      </c>
      <c r="H1048" s="30">
        <v>10000</v>
      </c>
      <c r="I1048" s="30"/>
      <c r="J1048" s="30"/>
      <c r="K1048" s="30"/>
      <c r="L1048" s="30"/>
      <c r="M1048" s="30"/>
      <c r="N1048" s="30"/>
      <c r="O1048" s="30"/>
    </row>
    <row r="1049" ht="13.5" spans="1:15">
      <c r="A1049" s="30" t="s">
        <v>1582</v>
      </c>
      <c r="B1049" s="31" t="s">
        <v>1369</v>
      </c>
      <c r="C1049" s="31" t="s">
        <v>1369</v>
      </c>
      <c r="D1049" s="30" t="s">
        <v>802</v>
      </c>
      <c r="E1049" s="31" t="s">
        <v>799</v>
      </c>
      <c r="F1049" s="33">
        <f t="shared" si="52"/>
        <v>200000</v>
      </c>
      <c r="G1049" s="33">
        <f t="shared" si="53"/>
        <v>200000</v>
      </c>
      <c r="H1049" s="30">
        <v>200000</v>
      </c>
      <c r="I1049" s="30"/>
      <c r="J1049" s="30"/>
      <c r="K1049" s="30"/>
      <c r="L1049" s="30"/>
      <c r="M1049" s="30"/>
      <c r="N1049" s="30"/>
      <c r="O1049" s="30"/>
    </row>
    <row r="1050" ht="13.5" spans="1:15">
      <c r="A1050" s="30" t="s">
        <v>1582</v>
      </c>
      <c r="B1050" s="31" t="s">
        <v>1153</v>
      </c>
      <c r="C1050" s="31" t="s">
        <v>1153</v>
      </c>
      <c r="D1050" s="30" t="s">
        <v>819</v>
      </c>
      <c r="E1050" s="31" t="s">
        <v>790</v>
      </c>
      <c r="F1050" s="33">
        <f t="shared" si="52"/>
        <v>40000</v>
      </c>
      <c r="G1050" s="33">
        <f t="shared" si="53"/>
        <v>40000</v>
      </c>
      <c r="H1050" s="30">
        <v>40000</v>
      </c>
      <c r="I1050" s="30"/>
      <c r="J1050" s="30"/>
      <c r="K1050" s="30"/>
      <c r="L1050" s="30"/>
      <c r="M1050" s="30"/>
      <c r="N1050" s="30"/>
      <c r="O1050" s="30"/>
    </row>
    <row r="1051" ht="13.5" spans="1:15">
      <c r="A1051" s="30" t="s">
        <v>1582</v>
      </c>
      <c r="B1051" s="31" t="s">
        <v>977</v>
      </c>
      <c r="C1051" s="31" t="s">
        <v>977</v>
      </c>
      <c r="D1051" s="30" t="s">
        <v>1033</v>
      </c>
      <c r="E1051" s="31" t="s">
        <v>784</v>
      </c>
      <c r="F1051" s="33">
        <f t="shared" si="52"/>
        <v>15000</v>
      </c>
      <c r="G1051" s="33">
        <f t="shared" si="53"/>
        <v>15000</v>
      </c>
      <c r="H1051" s="30">
        <v>15000</v>
      </c>
      <c r="I1051" s="30"/>
      <c r="J1051" s="30"/>
      <c r="K1051" s="30"/>
      <c r="L1051" s="30"/>
      <c r="M1051" s="30"/>
      <c r="N1051" s="30"/>
      <c r="O1051" s="30"/>
    </row>
    <row r="1052" ht="13.5" spans="1:15">
      <c r="A1052" s="30" t="s">
        <v>1582</v>
      </c>
      <c r="B1052" s="31" t="s">
        <v>1586</v>
      </c>
      <c r="C1052" s="31" t="s">
        <v>1586</v>
      </c>
      <c r="D1052" s="30" t="s">
        <v>819</v>
      </c>
      <c r="E1052" s="31" t="s">
        <v>784</v>
      </c>
      <c r="F1052" s="33">
        <f t="shared" si="52"/>
        <v>3000</v>
      </c>
      <c r="G1052" s="33">
        <f t="shared" si="53"/>
        <v>3000</v>
      </c>
      <c r="H1052" s="30">
        <v>3000</v>
      </c>
      <c r="I1052" s="30"/>
      <c r="J1052" s="30"/>
      <c r="K1052" s="30"/>
      <c r="L1052" s="30"/>
      <c r="M1052" s="30"/>
      <c r="N1052" s="30"/>
      <c r="O1052" s="30"/>
    </row>
    <row r="1053" ht="13.5" spans="1:15">
      <c r="A1053" s="30" t="s">
        <v>1582</v>
      </c>
      <c r="B1053" s="31" t="s">
        <v>1371</v>
      </c>
      <c r="C1053" s="31" t="s">
        <v>1371</v>
      </c>
      <c r="D1053" s="30" t="s">
        <v>996</v>
      </c>
      <c r="E1053" s="31" t="s">
        <v>810</v>
      </c>
      <c r="F1053" s="33">
        <f t="shared" si="52"/>
        <v>24000</v>
      </c>
      <c r="G1053" s="33">
        <f t="shared" si="53"/>
        <v>24000</v>
      </c>
      <c r="H1053" s="30">
        <v>24000</v>
      </c>
      <c r="I1053" s="30"/>
      <c r="J1053" s="30"/>
      <c r="K1053" s="30"/>
      <c r="L1053" s="30"/>
      <c r="M1053" s="30"/>
      <c r="N1053" s="30"/>
      <c r="O1053" s="30"/>
    </row>
    <row r="1054" ht="13.5" spans="1:15">
      <c r="A1054" s="30" t="s">
        <v>1582</v>
      </c>
      <c r="B1054" s="31" t="s">
        <v>818</v>
      </c>
      <c r="C1054" s="31" t="s">
        <v>818</v>
      </c>
      <c r="D1054" s="30" t="s">
        <v>802</v>
      </c>
      <c r="E1054" s="31" t="s">
        <v>799</v>
      </c>
      <c r="F1054" s="33">
        <f t="shared" si="52"/>
        <v>500000</v>
      </c>
      <c r="G1054" s="33">
        <f t="shared" si="53"/>
        <v>500000</v>
      </c>
      <c r="H1054" s="30">
        <v>500000</v>
      </c>
      <c r="I1054" s="30"/>
      <c r="J1054" s="30"/>
      <c r="K1054" s="30"/>
      <c r="L1054" s="30"/>
      <c r="M1054" s="30"/>
      <c r="N1054" s="30"/>
      <c r="O1054" s="30"/>
    </row>
    <row r="1055" ht="13.5" spans="1:15">
      <c r="A1055" s="30" t="s">
        <v>1582</v>
      </c>
      <c r="B1055" s="31" t="s">
        <v>1587</v>
      </c>
      <c r="C1055" s="31" t="s">
        <v>1587</v>
      </c>
      <c r="D1055" s="30" t="s">
        <v>802</v>
      </c>
      <c r="E1055" s="31" t="s">
        <v>799</v>
      </c>
      <c r="F1055" s="33">
        <f t="shared" si="52"/>
        <v>500000</v>
      </c>
      <c r="G1055" s="33">
        <f t="shared" si="53"/>
        <v>500000</v>
      </c>
      <c r="H1055" s="30">
        <v>500000</v>
      </c>
      <c r="I1055" s="30"/>
      <c r="J1055" s="30"/>
      <c r="K1055" s="30"/>
      <c r="L1055" s="30"/>
      <c r="M1055" s="30"/>
      <c r="N1055" s="30"/>
      <c r="O1055" s="30"/>
    </row>
    <row r="1056" ht="13.5" spans="1:15">
      <c r="A1056" s="30" t="s">
        <v>1582</v>
      </c>
      <c r="B1056" s="31" t="s">
        <v>1588</v>
      </c>
      <c r="C1056" s="31" t="s">
        <v>1588</v>
      </c>
      <c r="D1056" s="30" t="s">
        <v>802</v>
      </c>
      <c r="E1056" s="31" t="s">
        <v>790</v>
      </c>
      <c r="F1056" s="33">
        <f t="shared" si="52"/>
        <v>380000</v>
      </c>
      <c r="G1056" s="33">
        <f t="shared" si="53"/>
        <v>380000</v>
      </c>
      <c r="H1056" s="30">
        <v>380000</v>
      </c>
      <c r="I1056" s="30"/>
      <c r="J1056" s="30"/>
      <c r="K1056" s="30"/>
      <c r="L1056" s="30"/>
      <c r="M1056" s="30"/>
      <c r="N1056" s="30"/>
      <c r="O1056" s="30"/>
    </row>
    <row r="1057" ht="13.5" spans="1:15">
      <c r="A1057" s="30" t="s">
        <v>1582</v>
      </c>
      <c r="B1057" s="31" t="s">
        <v>838</v>
      </c>
      <c r="C1057" s="31" t="s">
        <v>838</v>
      </c>
      <c r="D1057" s="30" t="s">
        <v>996</v>
      </c>
      <c r="E1057" s="31" t="s">
        <v>784</v>
      </c>
      <c r="F1057" s="33">
        <f t="shared" si="52"/>
        <v>160000</v>
      </c>
      <c r="G1057" s="33">
        <f t="shared" si="53"/>
        <v>160000</v>
      </c>
      <c r="H1057" s="30">
        <v>160000</v>
      </c>
      <c r="I1057" s="30"/>
      <c r="J1057" s="30"/>
      <c r="K1057" s="30"/>
      <c r="L1057" s="30"/>
      <c r="M1057" s="30"/>
      <c r="N1057" s="30"/>
      <c r="O1057" s="30"/>
    </row>
    <row r="1058" ht="13.5" spans="1:15">
      <c r="A1058" s="30" t="s">
        <v>1582</v>
      </c>
      <c r="B1058" s="31" t="s">
        <v>1531</v>
      </c>
      <c r="C1058" s="31" t="s">
        <v>1531</v>
      </c>
      <c r="D1058" s="30" t="s">
        <v>1589</v>
      </c>
      <c r="E1058" s="31" t="s">
        <v>1020</v>
      </c>
      <c r="F1058" s="33">
        <f t="shared" si="52"/>
        <v>203500</v>
      </c>
      <c r="G1058" s="33">
        <f t="shared" si="53"/>
        <v>203500</v>
      </c>
      <c r="H1058" s="30">
        <v>203500</v>
      </c>
      <c r="I1058" s="30"/>
      <c r="J1058" s="30"/>
      <c r="K1058" s="30"/>
      <c r="L1058" s="30"/>
      <c r="M1058" s="30"/>
      <c r="N1058" s="30"/>
      <c r="O1058" s="30"/>
    </row>
    <row r="1059" ht="13.5" spans="1:15">
      <c r="A1059" s="30" t="s">
        <v>1582</v>
      </c>
      <c r="B1059" s="31" t="s">
        <v>1110</v>
      </c>
      <c r="C1059" s="31" t="s">
        <v>1110</v>
      </c>
      <c r="D1059" s="30" t="s">
        <v>1590</v>
      </c>
      <c r="E1059" s="31" t="s">
        <v>827</v>
      </c>
      <c r="F1059" s="33">
        <f t="shared" si="52"/>
        <v>16800</v>
      </c>
      <c r="G1059" s="33">
        <f t="shared" si="53"/>
        <v>16800</v>
      </c>
      <c r="H1059" s="30">
        <v>16800</v>
      </c>
      <c r="I1059" s="30"/>
      <c r="J1059" s="30"/>
      <c r="K1059" s="30"/>
      <c r="L1059" s="30"/>
      <c r="M1059" s="30"/>
      <c r="N1059" s="30"/>
      <c r="O1059" s="30"/>
    </row>
    <row r="1060" ht="13.5" spans="1:15">
      <c r="A1060" s="30" t="s">
        <v>1582</v>
      </c>
      <c r="B1060" s="31" t="s">
        <v>1591</v>
      </c>
      <c r="C1060" s="31" t="s">
        <v>1591</v>
      </c>
      <c r="D1060" s="30" t="s">
        <v>874</v>
      </c>
      <c r="E1060" s="31" t="s">
        <v>790</v>
      </c>
      <c r="F1060" s="33">
        <f t="shared" si="52"/>
        <v>10000</v>
      </c>
      <c r="G1060" s="33">
        <f t="shared" si="53"/>
        <v>10000</v>
      </c>
      <c r="H1060" s="30">
        <v>10000</v>
      </c>
      <c r="I1060" s="30"/>
      <c r="J1060" s="30"/>
      <c r="K1060" s="30"/>
      <c r="L1060" s="30"/>
      <c r="M1060" s="30"/>
      <c r="N1060" s="30"/>
      <c r="O1060" s="30"/>
    </row>
    <row r="1061" ht="13.5" spans="1:15">
      <c r="A1061" s="30" t="s">
        <v>1582</v>
      </c>
      <c r="B1061" s="31" t="s">
        <v>1111</v>
      </c>
      <c r="C1061" s="31" t="s">
        <v>1111</v>
      </c>
      <c r="D1061" s="30" t="s">
        <v>802</v>
      </c>
      <c r="E1061" s="31" t="s">
        <v>799</v>
      </c>
      <c r="F1061" s="33">
        <f t="shared" ref="F1061:F1085" si="54">G1061+J1061+K1061+L1061+M1061+N1061+O1061</f>
        <v>100000</v>
      </c>
      <c r="G1061" s="33">
        <f t="shared" si="53"/>
        <v>100000</v>
      </c>
      <c r="H1061" s="30">
        <v>100000</v>
      </c>
      <c r="I1061" s="30"/>
      <c r="J1061" s="30"/>
      <c r="K1061" s="30"/>
      <c r="L1061" s="30"/>
      <c r="M1061" s="30"/>
      <c r="N1061" s="30"/>
      <c r="O1061" s="30"/>
    </row>
    <row r="1062" ht="13.5" spans="1:15">
      <c r="A1062" s="30" t="s">
        <v>1582</v>
      </c>
      <c r="B1062" s="31" t="s">
        <v>1592</v>
      </c>
      <c r="C1062" s="31" t="s">
        <v>1592</v>
      </c>
      <c r="D1062" s="30" t="s">
        <v>802</v>
      </c>
      <c r="E1062" s="31" t="s">
        <v>784</v>
      </c>
      <c r="F1062" s="33">
        <f t="shared" si="54"/>
        <v>400000</v>
      </c>
      <c r="G1062" s="33">
        <f t="shared" si="53"/>
        <v>400000</v>
      </c>
      <c r="H1062" s="30">
        <v>400000</v>
      </c>
      <c r="I1062" s="30"/>
      <c r="J1062" s="30"/>
      <c r="K1062" s="30"/>
      <c r="L1062" s="30"/>
      <c r="M1062" s="30"/>
      <c r="N1062" s="30"/>
      <c r="O1062" s="30"/>
    </row>
    <row r="1063" ht="13.5" spans="1:15">
      <c r="A1063" s="30" t="s">
        <v>1582</v>
      </c>
      <c r="B1063" s="31" t="s">
        <v>1248</v>
      </c>
      <c r="C1063" s="31" t="s">
        <v>1248</v>
      </c>
      <c r="D1063" s="30" t="s">
        <v>802</v>
      </c>
      <c r="E1063" s="31" t="s">
        <v>799</v>
      </c>
      <c r="F1063" s="33">
        <f t="shared" si="54"/>
        <v>50000</v>
      </c>
      <c r="G1063" s="33">
        <f t="shared" si="53"/>
        <v>50000</v>
      </c>
      <c r="H1063" s="30">
        <v>50000</v>
      </c>
      <c r="I1063" s="30"/>
      <c r="J1063" s="30"/>
      <c r="K1063" s="30"/>
      <c r="L1063" s="30"/>
      <c r="M1063" s="30"/>
      <c r="N1063" s="30"/>
      <c r="O1063" s="30"/>
    </row>
    <row r="1064" ht="13.5" spans="1:15">
      <c r="A1064" s="30" t="s">
        <v>1593</v>
      </c>
      <c r="B1064" s="30" t="s">
        <v>1556</v>
      </c>
      <c r="C1064" s="31" t="s">
        <v>1556</v>
      </c>
      <c r="D1064" s="30" t="s">
        <v>1328</v>
      </c>
      <c r="E1064" s="31" t="s">
        <v>790</v>
      </c>
      <c r="F1064" s="33">
        <f t="shared" si="54"/>
        <v>22500</v>
      </c>
      <c r="G1064" s="33">
        <f t="shared" si="53"/>
        <v>22500</v>
      </c>
      <c r="H1064" s="30">
        <v>22500</v>
      </c>
      <c r="I1064" s="30"/>
      <c r="J1064" s="30"/>
      <c r="K1064" s="30"/>
      <c r="L1064" s="30"/>
      <c r="M1064" s="30"/>
      <c r="N1064" s="30"/>
      <c r="O1064" s="30"/>
    </row>
    <row r="1065" ht="13.5" spans="1:15">
      <c r="A1065" s="30" t="s">
        <v>1593</v>
      </c>
      <c r="B1065" s="30" t="s">
        <v>1166</v>
      </c>
      <c r="C1065" s="31" t="s">
        <v>1166</v>
      </c>
      <c r="D1065" s="30" t="s">
        <v>823</v>
      </c>
      <c r="E1065" s="31" t="s">
        <v>784</v>
      </c>
      <c r="F1065" s="33">
        <f t="shared" si="54"/>
        <v>50000</v>
      </c>
      <c r="G1065" s="33">
        <f t="shared" si="53"/>
        <v>50000</v>
      </c>
      <c r="H1065" s="30">
        <v>50000</v>
      </c>
      <c r="I1065" s="30"/>
      <c r="J1065" s="30"/>
      <c r="K1065" s="30"/>
      <c r="L1065" s="30"/>
      <c r="M1065" s="30"/>
      <c r="N1065" s="30"/>
      <c r="O1065" s="30"/>
    </row>
    <row r="1066" ht="13.5" spans="1:15">
      <c r="A1066" s="30" t="s">
        <v>1593</v>
      </c>
      <c r="B1066" s="30" t="s">
        <v>1153</v>
      </c>
      <c r="C1066" s="31" t="s">
        <v>1153</v>
      </c>
      <c r="D1066" s="30">
        <v>3</v>
      </c>
      <c r="E1066" s="31" t="s">
        <v>790</v>
      </c>
      <c r="F1066" s="33">
        <f t="shared" si="54"/>
        <v>54000</v>
      </c>
      <c r="G1066" s="33">
        <f t="shared" si="53"/>
        <v>54000</v>
      </c>
      <c r="H1066" s="30">
        <v>54000</v>
      </c>
      <c r="I1066" s="30"/>
      <c r="J1066" s="30"/>
      <c r="K1066" s="30"/>
      <c r="L1066" s="30"/>
      <c r="M1066" s="30"/>
      <c r="N1066" s="30"/>
      <c r="O1066" s="30"/>
    </row>
    <row r="1067" ht="13.5" spans="1:15">
      <c r="A1067" s="30" t="s">
        <v>1593</v>
      </c>
      <c r="B1067" s="30" t="s">
        <v>1594</v>
      </c>
      <c r="C1067" s="31" t="s">
        <v>1594</v>
      </c>
      <c r="D1067" s="30">
        <v>4</v>
      </c>
      <c r="E1067" s="31" t="s">
        <v>790</v>
      </c>
      <c r="F1067" s="33">
        <f t="shared" si="54"/>
        <v>50000</v>
      </c>
      <c r="G1067" s="33">
        <f t="shared" si="53"/>
        <v>50000</v>
      </c>
      <c r="H1067" s="30">
        <v>50000</v>
      </c>
      <c r="I1067" s="30"/>
      <c r="J1067" s="30"/>
      <c r="K1067" s="30"/>
      <c r="L1067" s="30"/>
      <c r="M1067" s="30"/>
      <c r="N1067" s="30"/>
      <c r="O1067" s="30"/>
    </row>
    <row r="1068" ht="13.5" spans="1:15">
      <c r="A1068" s="30" t="s">
        <v>1593</v>
      </c>
      <c r="B1068" s="30" t="s">
        <v>864</v>
      </c>
      <c r="C1068" s="31" t="s">
        <v>864</v>
      </c>
      <c r="D1068" s="30"/>
      <c r="E1068" s="31"/>
      <c r="F1068" s="33">
        <f t="shared" si="54"/>
        <v>60000</v>
      </c>
      <c r="G1068" s="33">
        <f t="shared" si="53"/>
        <v>60000</v>
      </c>
      <c r="H1068" s="30">
        <v>60000</v>
      </c>
      <c r="I1068" s="30"/>
      <c r="J1068" s="30"/>
      <c r="K1068" s="30"/>
      <c r="L1068" s="30"/>
      <c r="M1068" s="30"/>
      <c r="N1068" s="30"/>
      <c r="O1068" s="30"/>
    </row>
    <row r="1069" ht="13.5" spans="1:15">
      <c r="A1069" s="30" t="s">
        <v>1593</v>
      </c>
      <c r="B1069" s="30" t="s">
        <v>1595</v>
      </c>
      <c r="C1069" s="31" t="s">
        <v>994</v>
      </c>
      <c r="D1069" s="30" t="s">
        <v>823</v>
      </c>
      <c r="E1069" s="31" t="s">
        <v>784</v>
      </c>
      <c r="F1069" s="33">
        <f t="shared" si="54"/>
        <v>40000</v>
      </c>
      <c r="G1069" s="33">
        <f t="shared" si="53"/>
        <v>40000</v>
      </c>
      <c r="H1069" s="30">
        <v>40000</v>
      </c>
      <c r="I1069" s="30"/>
      <c r="J1069" s="30"/>
      <c r="K1069" s="30"/>
      <c r="L1069" s="30"/>
      <c r="M1069" s="30"/>
      <c r="N1069" s="30"/>
      <c r="O1069" s="30"/>
    </row>
    <row r="1070" ht="13.5" spans="1:15">
      <c r="A1070" s="30" t="s">
        <v>1593</v>
      </c>
      <c r="B1070" s="30" t="s">
        <v>977</v>
      </c>
      <c r="C1070" s="31" t="s">
        <v>977</v>
      </c>
      <c r="D1070" s="30" t="s">
        <v>1596</v>
      </c>
      <c r="E1070" s="31" t="s">
        <v>784</v>
      </c>
      <c r="F1070" s="33">
        <f t="shared" si="54"/>
        <v>12000</v>
      </c>
      <c r="G1070" s="33">
        <f t="shared" si="53"/>
        <v>12000</v>
      </c>
      <c r="H1070" s="30">
        <v>12000</v>
      </c>
      <c r="I1070" s="30"/>
      <c r="J1070" s="30"/>
      <c r="K1070" s="30"/>
      <c r="L1070" s="30"/>
      <c r="M1070" s="30"/>
      <c r="N1070" s="30"/>
      <c r="O1070" s="30"/>
    </row>
    <row r="1071" ht="13.5" spans="1:15">
      <c r="A1071" s="30" t="s">
        <v>1593</v>
      </c>
      <c r="B1071" s="30" t="s">
        <v>1484</v>
      </c>
      <c r="C1071" s="31" t="s">
        <v>1484</v>
      </c>
      <c r="D1071" s="30">
        <v>4</v>
      </c>
      <c r="E1071" s="31" t="s">
        <v>784</v>
      </c>
      <c r="F1071" s="33">
        <f t="shared" si="54"/>
        <v>1200</v>
      </c>
      <c r="G1071" s="33">
        <f t="shared" si="53"/>
        <v>1200</v>
      </c>
      <c r="H1071" s="30">
        <v>1200</v>
      </c>
      <c r="I1071" s="30"/>
      <c r="J1071" s="30"/>
      <c r="K1071" s="30"/>
      <c r="L1071" s="30"/>
      <c r="M1071" s="30"/>
      <c r="N1071" s="30"/>
      <c r="O1071" s="30"/>
    </row>
    <row r="1072" ht="13.5" spans="1:15">
      <c r="A1072" s="30" t="s">
        <v>1593</v>
      </c>
      <c r="B1072" s="30" t="s">
        <v>1258</v>
      </c>
      <c r="C1072" s="31" t="s">
        <v>1258</v>
      </c>
      <c r="D1072" s="30"/>
      <c r="E1072" s="31"/>
      <c r="F1072" s="33">
        <f t="shared" si="54"/>
        <v>150000</v>
      </c>
      <c r="G1072" s="33">
        <f t="shared" si="53"/>
        <v>150000</v>
      </c>
      <c r="H1072" s="30">
        <v>150000</v>
      </c>
      <c r="I1072" s="30"/>
      <c r="J1072" s="30"/>
      <c r="K1072" s="30"/>
      <c r="L1072" s="30"/>
      <c r="M1072" s="30"/>
      <c r="N1072" s="30"/>
      <c r="O1072" s="30"/>
    </row>
    <row r="1073" ht="13.5" spans="1:15">
      <c r="A1073" s="30" t="s">
        <v>1593</v>
      </c>
      <c r="B1073" s="30" t="s">
        <v>1597</v>
      </c>
      <c r="C1073" s="31" t="s">
        <v>1597</v>
      </c>
      <c r="D1073" s="30" t="s">
        <v>802</v>
      </c>
      <c r="E1073" s="31" t="s">
        <v>790</v>
      </c>
      <c r="F1073" s="33">
        <f t="shared" si="54"/>
        <v>30000</v>
      </c>
      <c r="G1073" s="33">
        <f t="shared" si="53"/>
        <v>30000</v>
      </c>
      <c r="H1073" s="30">
        <v>30000</v>
      </c>
      <c r="I1073" s="30"/>
      <c r="J1073" s="30"/>
      <c r="K1073" s="30"/>
      <c r="L1073" s="30"/>
      <c r="M1073" s="30"/>
      <c r="N1073" s="30"/>
      <c r="O1073" s="30"/>
    </row>
    <row r="1074" ht="13.5" spans="1:15">
      <c r="A1074" s="30" t="s">
        <v>1593</v>
      </c>
      <c r="B1074" s="30" t="s">
        <v>1598</v>
      </c>
      <c r="C1074" s="31" t="s">
        <v>1598</v>
      </c>
      <c r="D1074" s="30" t="s">
        <v>1485</v>
      </c>
      <c r="E1074" s="31" t="s">
        <v>790</v>
      </c>
      <c r="F1074" s="33">
        <f t="shared" si="54"/>
        <v>30000</v>
      </c>
      <c r="G1074" s="33">
        <f t="shared" si="53"/>
        <v>30000</v>
      </c>
      <c r="H1074" s="30">
        <v>30000</v>
      </c>
      <c r="I1074" s="30"/>
      <c r="J1074" s="30"/>
      <c r="K1074" s="30"/>
      <c r="L1074" s="30"/>
      <c r="M1074" s="30"/>
      <c r="N1074" s="30"/>
      <c r="O1074" s="30"/>
    </row>
    <row r="1075" ht="13.5" spans="1:15">
      <c r="A1075" s="30" t="s">
        <v>1593</v>
      </c>
      <c r="B1075" s="30" t="s">
        <v>1599</v>
      </c>
      <c r="C1075" s="31" t="s">
        <v>1599</v>
      </c>
      <c r="D1075" s="30"/>
      <c r="E1075" s="31"/>
      <c r="F1075" s="33">
        <f t="shared" si="54"/>
        <v>80000</v>
      </c>
      <c r="G1075" s="33">
        <f t="shared" si="53"/>
        <v>80000</v>
      </c>
      <c r="H1075" s="30">
        <v>80000</v>
      </c>
      <c r="I1075" s="30"/>
      <c r="J1075" s="30"/>
      <c r="K1075" s="30"/>
      <c r="L1075" s="30"/>
      <c r="M1075" s="30"/>
      <c r="N1075" s="30"/>
      <c r="O1075" s="30"/>
    </row>
    <row r="1076" ht="13.5" spans="1:15">
      <c r="A1076" s="30" t="s">
        <v>1593</v>
      </c>
      <c r="B1076" s="30" t="s">
        <v>1600</v>
      </c>
      <c r="C1076" s="30" t="s">
        <v>1600</v>
      </c>
      <c r="D1076" s="30">
        <v>1</v>
      </c>
      <c r="E1076" s="31" t="s">
        <v>790</v>
      </c>
      <c r="F1076" s="33">
        <f t="shared" si="54"/>
        <v>10000</v>
      </c>
      <c r="G1076" s="33">
        <f t="shared" si="53"/>
        <v>10000</v>
      </c>
      <c r="H1076" s="30">
        <v>10000</v>
      </c>
      <c r="I1076" s="30"/>
      <c r="J1076" s="30"/>
      <c r="K1076" s="30"/>
      <c r="L1076" s="30"/>
      <c r="M1076" s="30"/>
      <c r="N1076" s="30"/>
      <c r="O1076" s="30"/>
    </row>
    <row r="1077" ht="13.5" spans="1:15">
      <c r="A1077" s="30" t="s">
        <v>1601</v>
      </c>
      <c r="B1077" s="30" t="s">
        <v>1556</v>
      </c>
      <c r="C1077" s="31" t="s">
        <v>1556</v>
      </c>
      <c r="D1077" s="30" t="s">
        <v>1000</v>
      </c>
      <c r="E1077" s="31" t="s">
        <v>790</v>
      </c>
      <c r="F1077" s="33">
        <f t="shared" si="54"/>
        <v>25000</v>
      </c>
      <c r="G1077" s="33">
        <f t="shared" si="53"/>
        <v>25000</v>
      </c>
      <c r="H1077" s="30">
        <v>25000</v>
      </c>
      <c r="I1077" s="30"/>
      <c r="J1077" s="30"/>
      <c r="K1077" s="30"/>
      <c r="L1077" s="30"/>
      <c r="M1077" s="30"/>
      <c r="N1077" s="30"/>
      <c r="O1077" s="30"/>
    </row>
    <row r="1078" ht="13.5" spans="1:15">
      <c r="A1078" s="30" t="s">
        <v>1601</v>
      </c>
      <c r="B1078" s="30" t="s">
        <v>1166</v>
      </c>
      <c r="C1078" s="31" t="s">
        <v>1166</v>
      </c>
      <c r="D1078" s="30" t="s">
        <v>823</v>
      </c>
      <c r="E1078" s="31" t="s">
        <v>784</v>
      </c>
      <c r="F1078" s="33">
        <f t="shared" si="54"/>
        <v>50000</v>
      </c>
      <c r="G1078" s="33">
        <f t="shared" ref="G1078:G1085" si="55">H1078+I1078</f>
        <v>50000</v>
      </c>
      <c r="H1078" s="30">
        <v>50000</v>
      </c>
      <c r="I1078" s="30"/>
      <c r="J1078" s="30"/>
      <c r="K1078" s="30"/>
      <c r="L1078" s="30"/>
      <c r="M1078" s="30"/>
      <c r="N1078" s="30"/>
      <c r="O1078" s="30"/>
    </row>
    <row r="1079" ht="13.5" spans="1:15">
      <c r="A1079" s="30" t="s">
        <v>1601</v>
      </c>
      <c r="B1079" s="30" t="s">
        <v>1153</v>
      </c>
      <c r="C1079" s="31" t="s">
        <v>1153</v>
      </c>
      <c r="D1079" s="30">
        <v>4</v>
      </c>
      <c r="E1079" s="31" t="s">
        <v>790</v>
      </c>
      <c r="F1079" s="33">
        <f t="shared" si="54"/>
        <v>60000</v>
      </c>
      <c r="G1079" s="33">
        <f t="shared" si="55"/>
        <v>60000</v>
      </c>
      <c r="H1079" s="30">
        <v>60000</v>
      </c>
      <c r="I1079" s="30"/>
      <c r="J1079" s="30"/>
      <c r="K1079" s="30"/>
      <c r="L1079" s="30"/>
      <c r="M1079" s="30"/>
      <c r="N1079" s="30"/>
      <c r="O1079" s="30"/>
    </row>
    <row r="1080" ht="13.5" spans="1:15">
      <c r="A1080" s="30" t="s">
        <v>1601</v>
      </c>
      <c r="B1080" s="30" t="s">
        <v>1594</v>
      </c>
      <c r="C1080" s="31" t="s">
        <v>1594</v>
      </c>
      <c r="D1080" s="30" t="s">
        <v>819</v>
      </c>
      <c r="E1080" s="31" t="s">
        <v>790</v>
      </c>
      <c r="F1080" s="33">
        <f t="shared" si="54"/>
        <v>40000</v>
      </c>
      <c r="G1080" s="33">
        <f t="shared" si="55"/>
        <v>40000</v>
      </c>
      <c r="H1080" s="30">
        <v>40000</v>
      </c>
      <c r="I1080" s="30"/>
      <c r="J1080" s="30"/>
      <c r="K1080" s="30"/>
      <c r="L1080" s="30"/>
      <c r="M1080" s="30"/>
      <c r="N1080" s="30"/>
      <c r="O1080" s="30"/>
    </row>
    <row r="1081" ht="13.5" spans="1:15">
      <c r="A1081" s="30" t="s">
        <v>1601</v>
      </c>
      <c r="B1081" s="30" t="s">
        <v>864</v>
      </c>
      <c r="C1081" s="31" t="s">
        <v>864</v>
      </c>
      <c r="D1081" s="30"/>
      <c r="E1081" s="31"/>
      <c r="F1081" s="33">
        <f t="shared" si="54"/>
        <v>150000</v>
      </c>
      <c r="G1081" s="33">
        <f t="shared" si="55"/>
        <v>150000</v>
      </c>
      <c r="H1081" s="30">
        <v>150000</v>
      </c>
      <c r="I1081" s="30"/>
      <c r="J1081" s="30"/>
      <c r="K1081" s="30"/>
      <c r="L1081" s="30"/>
      <c r="M1081" s="30"/>
      <c r="N1081" s="30"/>
      <c r="O1081" s="30"/>
    </row>
    <row r="1082" ht="13.5" spans="1:15">
      <c r="A1082" s="30" t="s">
        <v>1601</v>
      </c>
      <c r="B1082" s="30" t="s">
        <v>1595</v>
      </c>
      <c r="C1082" s="31" t="s">
        <v>994</v>
      </c>
      <c r="D1082" s="30" t="s">
        <v>823</v>
      </c>
      <c r="E1082" s="31" t="s">
        <v>784</v>
      </c>
      <c r="F1082" s="33">
        <f t="shared" si="54"/>
        <v>40000</v>
      </c>
      <c r="G1082" s="33">
        <f t="shared" si="55"/>
        <v>40000</v>
      </c>
      <c r="H1082" s="30">
        <v>40000</v>
      </c>
      <c r="I1082" s="30"/>
      <c r="J1082" s="30"/>
      <c r="K1082" s="30"/>
      <c r="L1082" s="30"/>
      <c r="M1082" s="30"/>
      <c r="N1082" s="30"/>
      <c r="O1082" s="30"/>
    </row>
    <row r="1083" ht="13.5" spans="1:15">
      <c r="A1083" s="30" t="s">
        <v>1601</v>
      </c>
      <c r="B1083" s="30" t="s">
        <v>977</v>
      </c>
      <c r="C1083" s="31" t="s">
        <v>977</v>
      </c>
      <c r="D1083" s="30" t="s">
        <v>1009</v>
      </c>
      <c r="E1083" s="31" t="s">
        <v>784</v>
      </c>
      <c r="F1083" s="33">
        <f t="shared" si="54"/>
        <v>6000</v>
      </c>
      <c r="G1083" s="33">
        <f t="shared" si="55"/>
        <v>6000</v>
      </c>
      <c r="H1083" s="30">
        <v>6000</v>
      </c>
      <c r="I1083" s="30"/>
      <c r="J1083" s="30"/>
      <c r="K1083" s="30"/>
      <c r="L1083" s="30"/>
      <c r="M1083" s="30"/>
      <c r="N1083" s="30"/>
      <c r="O1083" s="30"/>
    </row>
    <row r="1084" ht="13.5" spans="1:15">
      <c r="A1084" s="30" t="s">
        <v>1601</v>
      </c>
      <c r="B1084" s="30" t="s">
        <v>1602</v>
      </c>
      <c r="C1084" s="31" t="s">
        <v>1602</v>
      </c>
      <c r="D1084" s="30" t="s">
        <v>829</v>
      </c>
      <c r="E1084" s="31" t="s">
        <v>784</v>
      </c>
      <c r="F1084" s="33">
        <f t="shared" si="54"/>
        <v>15000</v>
      </c>
      <c r="G1084" s="33">
        <f t="shared" si="55"/>
        <v>15000</v>
      </c>
      <c r="H1084" s="30">
        <v>15000</v>
      </c>
      <c r="I1084" s="30"/>
      <c r="J1084" s="30"/>
      <c r="K1084" s="30"/>
      <c r="L1084" s="30"/>
      <c r="M1084" s="30"/>
      <c r="N1084" s="30"/>
      <c r="O1084" s="30"/>
    </row>
    <row r="1085" ht="13.5" spans="1:15">
      <c r="A1085" s="30" t="s">
        <v>1601</v>
      </c>
      <c r="B1085" s="30" t="s">
        <v>971</v>
      </c>
      <c r="C1085" s="31" t="s">
        <v>971</v>
      </c>
      <c r="D1085" s="30">
        <v>4</v>
      </c>
      <c r="E1085" s="31" t="s">
        <v>790</v>
      </c>
      <c r="F1085" s="33">
        <f t="shared" si="54"/>
        <v>20000</v>
      </c>
      <c r="G1085" s="33">
        <f t="shared" si="55"/>
        <v>20000</v>
      </c>
      <c r="H1085" s="30">
        <v>20000</v>
      </c>
      <c r="I1085" s="30"/>
      <c r="J1085" s="30"/>
      <c r="K1085" s="30"/>
      <c r="L1085" s="30"/>
      <c r="M1085" s="30"/>
      <c r="N1085" s="30"/>
      <c r="O1085" s="30"/>
    </row>
    <row r="1086" ht="13.5" spans="1:15">
      <c r="A1086" s="54" t="s">
        <v>1603</v>
      </c>
      <c r="B1086" s="55" t="s">
        <v>783</v>
      </c>
      <c r="C1086" s="55" t="s">
        <v>783</v>
      </c>
      <c r="D1086" s="55">
        <v>12</v>
      </c>
      <c r="E1086" s="56" t="s">
        <v>784</v>
      </c>
      <c r="F1086" s="57">
        <v>42000</v>
      </c>
      <c r="G1086" s="58">
        <v>42000</v>
      </c>
      <c r="H1086" s="58">
        <v>42000</v>
      </c>
      <c r="I1086" s="30"/>
      <c r="J1086" s="30"/>
      <c r="K1086" s="30"/>
      <c r="L1086" s="30"/>
      <c r="M1086" s="30"/>
      <c r="N1086" s="30"/>
      <c r="O1086" s="30"/>
    </row>
    <row r="1087" ht="13.5" spans="1:15">
      <c r="A1087" s="54" t="s">
        <v>1603</v>
      </c>
      <c r="B1087" s="55" t="s">
        <v>785</v>
      </c>
      <c r="C1087" s="55" t="s">
        <v>785</v>
      </c>
      <c r="D1087" s="55" t="s">
        <v>819</v>
      </c>
      <c r="E1087" s="56" t="s">
        <v>784</v>
      </c>
      <c r="F1087" s="57">
        <v>12000</v>
      </c>
      <c r="G1087" s="58">
        <v>12000</v>
      </c>
      <c r="H1087" s="58">
        <v>12000</v>
      </c>
      <c r="I1087" s="30"/>
      <c r="J1087" s="30"/>
      <c r="K1087" s="30"/>
      <c r="L1087" s="30"/>
      <c r="M1087" s="30"/>
      <c r="N1087" s="30"/>
      <c r="O1087" s="30"/>
    </row>
    <row r="1088" ht="13.5" spans="1:15">
      <c r="A1088" s="54" t="s">
        <v>1603</v>
      </c>
      <c r="B1088" s="55" t="s">
        <v>820</v>
      </c>
      <c r="C1088" s="55" t="s">
        <v>820</v>
      </c>
      <c r="D1088" s="55" t="s">
        <v>819</v>
      </c>
      <c r="E1088" s="56" t="s">
        <v>784</v>
      </c>
      <c r="F1088" s="57">
        <v>10000</v>
      </c>
      <c r="G1088" s="58">
        <v>10000</v>
      </c>
      <c r="H1088" s="58">
        <v>10000</v>
      </c>
      <c r="I1088" s="30"/>
      <c r="J1088" s="30"/>
      <c r="K1088" s="30"/>
      <c r="L1088" s="30"/>
      <c r="M1088" s="30"/>
      <c r="N1088" s="30"/>
      <c r="O1088" s="30"/>
    </row>
    <row r="1089" ht="13.5" spans="1:15">
      <c r="A1089" s="54" t="s">
        <v>1603</v>
      </c>
      <c r="B1089" s="55" t="s">
        <v>1057</v>
      </c>
      <c r="C1089" s="55" t="s">
        <v>1057</v>
      </c>
      <c r="D1089" s="55" t="s">
        <v>819</v>
      </c>
      <c r="E1089" s="56" t="s">
        <v>784</v>
      </c>
      <c r="F1089" s="57">
        <v>4000</v>
      </c>
      <c r="G1089" s="58">
        <v>4000</v>
      </c>
      <c r="H1089" s="58">
        <v>4000</v>
      </c>
      <c r="I1089" s="30"/>
      <c r="J1089" s="30"/>
      <c r="K1089" s="30"/>
      <c r="L1089" s="30"/>
      <c r="M1089" s="30"/>
      <c r="N1089" s="30"/>
      <c r="O1089" s="30"/>
    </row>
    <row r="1090" ht="13.5" spans="1:15">
      <c r="A1090" s="54" t="s">
        <v>1603</v>
      </c>
      <c r="B1090" s="55" t="s">
        <v>1058</v>
      </c>
      <c r="C1090" s="55" t="s">
        <v>1058</v>
      </c>
      <c r="D1090" s="55" t="s">
        <v>819</v>
      </c>
      <c r="E1090" s="56" t="s">
        <v>784</v>
      </c>
      <c r="F1090" s="57">
        <v>6000</v>
      </c>
      <c r="G1090" s="58">
        <v>6000</v>
      </c>
      <c r="H1090" s="58">
        <v>6000</v>
      </c>
      <c r="I1090" s="30"/>
      <c r="J1090" s="30"/>
      <c r="K1090" s="30"/>
      <c r="L1090" s="30"/>
      <c r="M1090" s="30"/>
      <c r="N1090" s="30"/>
      <c r="O1090" s="30"/>
    </row>
    <row r="1091" ht="13.5" spans="1:15">
      <c r="A1091" s="54" t="s">
        <v>1603</v>
      </c>
      <c r="B1091" s="55" t="s">
        <v>994</v>
      </c>
      <c r="C1091" s="55" t="s">
        <v>994</v>
      </c>
      <c r="D1091" s="55" t="s">
        <v>823</v>
      </c>
      <c r="E1091" s="56" t="s">
        <v>784</v>
      </c>
      <c r="F1091" s="57">
        <v>50000</v>
      </c>
      <c r="G1091" s="58">
        <v>50000</v>
      </c>
      <c r="H1091" s="58">
        <v>50000</v>
      </c>
      <c r="I1091" s="30"/>
      <c r="J1091" s="30"/>
      <c r="K1091" s="30"/>
      <c r="L1091" s="30"/>
      <c r="M1091" s="30"/>
      <c r="N1091" s="30"/>
      <c r="O1091" s="30"/>
    </row>
    <row r="1092" ht="13.5" spans="1:15">
      <c r="A1092" s="54" t="s">
        <v>1603</v>
      </c>
      <c r="B1092" s="55" t="s">
        <v>995</v>
      </c>
      <c r="C1092" s="55" t="s">
        <v>995</v>
      </c>
      <c r="D1092" s="55" t="s">
        <v>857</v>
      </c>
      <c r="E1092" s="56" t="s">
        <v>810</v>
      </c>
      <c r="F1092" s="57">
        <v>64000</v>
      </c>
      <c r="G1092" s="58">
        <v>64000</v>
      </c>
      <c r="H1092" s="58">
        <v>64000</v>
      </c>
      <c r="I1092" s="30"/>
      <c r="J1092" s="30"/>
      <c r="K1092" s="30"/>
      <c r="L1092" s="30"/>
      <c r="M1092" s="30"/>
      <c r="N1092" s="30"/>
      <c r="O1092" s="30"/>
    </row>
    <row r="1093" ht="13.5" spans="1:15">
      <c r="A1093" s="54" t="s">
        <v>1603</v>
      </c>
      <c r="B1093" s="55" t="s">
        <v>1604</v>
      </c>
      <c r="C1093" s="55" t="s">
        <v>1604</v>
      </c>
      <c r="D1093" s="55" t="s">
        <v>857</v>
      </c>
      <c r="E1093" s="56" t="s">
        <v>810</v>
      </c>
      <c r="F1093" s="57">
        <v>16000</v>
      </c>
      <c r="G1093" s="58">
        <v>16000</v>
      </c>
      <c r="H1093" s="58">
        <v>16000</v>
      </c>
      <c r="I1093" s="30"/>
      <c r="J1093" s="30"/>
      <c r="K1093" s="30"/>
      <c r="L1093" s="30"/>
      <c r="M1093" s="30"/>
      <c r="N1093" s="30"/>
      <c r="O1093" s="30"/>
    </row>
    <row r="1094" ht="13.5" spans="1:15">
      <c r="A1094" s="54" t="s">
        <v>1603</v>
      </c>
      <c r="B1094" s="55" t="s">
        <v>997</v>
      </c>
      <c r="C1094" s="55" t="s">
        <v>997</v>
      </c>
      <c r="D1094" s="55" t="s">
        <v>1469</v>
      </c>
      <c r="E1094" s="56" t="s">
        <v>810</v>
      </c>
      <c r="F1094" s="57">
        <v>100000</v>
      </c>
      <c r="G1094" s="58">
        <v>100000</v>
      </c>
      <c r="H1094" s="58">
        <v>100000</v>
      </c>
      <c r="I1094" s="30"/>
      <c r="J1094" s="30"/>
      <c r="K1094" s="30"/>
      <c r="L1094" s="30"/>
      <c r="M1094" s="30"/>
      <c r="N1094" s="30"/>
      <c r="O1094" s="30"/>
    </row>
    <row r="1095" ht="13.5" spans="1:15">
      <c r="A1095" s="54" t="s">
        <v>1603</v>
      </c>
      <c r="B1095" s="55" t="s">
        <v>998</v>
      </c>
      <c r="C1095" s="55" t="s">
        <v>998</v>
      </c>
      <c r="D1095" s="55" t="s">
        <v>1469</v>
      </c>
      <c r="E1095" s="56" t="s">
        <v>810</v>
      </c>
      <c r="F1095" s="57">
        <v>40000</v>
      </c>
      <c r="G1095" s="58">
        <v>40000</v>
      </c>
      <c r="H1095" s="58">
        <v>40000</v>
      </c>
      <c r="I1095" s="30"/>
      <c r="J1095" s="30"/>
      <c r="K1095" s="30"/>
      <c r="L1095" s="30"/>
      <c r="M1095" s="30"/>
      <c r="N1095" s="30"/>
      <c r="O1095" s="30"/>
    </row>
    <row r="1096" ht="13.5" spans="1:15">
      <c r="A1096" s="54" t="s">
        <v>1603</v>
      </c>
      <c r="B1096" s="55" t="s">
        <v>981</v>
      </c>
      <c r="C1096" s="55" t="s">
        <v>981</v>
      </c>
      <c r="D1096" s="55" t="s">
        <v>1605</v>
      </c>
      <c r="E1096" s="56" t="s">
        <v>824</v>
      </c>
      <c r="F1096" s="57">
        <v>14000</v>
      </c>
      <c r="G1096" s="58">
        <v>14000</v>
      </c>
      <c r="H1096" s="58">
        <v>14000</v>
      </c>
      <c r="I1096" s="30"/>
      <c r="J1096" s="30"/>
      <c r="K1096" s="30"/>
      <c r="L1096" s="30"/>
      <c r="M1096" s="30"/>
      <c r="N1096" s="30"/>
      <c r="O1096" s="30"/>
    </row>
    <row r="1097" ht="13.5" spans="1:15">
      <c r="A1097" s="54" t="s">
        <v>1603</v>
      </c>
      <c r="B1097" s="55" t="s">
        <v>822</v>
      </c>
      <c r="C1097" s="55" t="s">
        <v>822</v>
      </c>
      <c r="D1097" s="55" t="s">
        <v>874</v>
      </c>
      <c r="E1097" s="56" t="s">
        <v>824</v>
      </c>
      <c r="F1097" s="57">
        <v>6000</v>
      </c>
      <c r="G1097" s="58">
        <v>6000</v>
      </c>
      <c r="H1097" s="58">
        <v>6000</v>
      </c>
      <c r="I1097" s="30"/>
      <c r="J1097" s="30"/>
      <c r="K1097" s="30"/>
      <c r="L1097" s="30"/>
      <c r="M1097" s="30"/>
      <c r="N1097" s="30"/>
      <c r="O1097" s="30"/>
    </row>
    <row r="1098" ht="13.5" spans="1:15">
      <c r="A1098" s="54" t="s">
        <v>1603</v>
      </c>
      <c r="B1098" s="55" t="s">
        <v>1334</v>
      </c>
      <c r="C1098" s="55" t="s">
        <v>1334</v>
      </c>
      <c r="D1098" s="55" t="s">
        <v>802</v>
      </c>
      <c r="E1098" s="56" t="s">
        <v>790</v>
      </c>
      <c r="F1098" s="57">
        <v>110000</v>
      </c>
      <c r="G1098" s="58">
        <v>110000</v>
      </c>
      <c r="H1098" s="58">
        <v>110000</v>
      </c>
      <c r="I1098" s="30"/>
      <c r="J1098" s="30"/>
      <c r="K1098" s="30"/>
      <c r="L1098" s="30"/>
      <c r="M1098" s="30"/>
      <c r="N1098" s="30"/>
      <c r="O1098" s="30"/>
    </row>
    <row r="1099" ht="13.5" spans="1:15">
      <c r="A1099" s="54" t="s">
        <v>1603</v>
      </c>
      <c r="B1099" s="55" t="s">
        <v>895</v>
      </c>
      <c r="C1099" s="55" t="s">
        <v>895</v>
      </c>
      <c r="D1099" s="55" t="s">
        <v>1009</v>
      </c>
      <c r="E1099" s="56" t="s">
        <v>790</v>
      </c>
      <c r="F1099" s="57">
        <v>78000</v>
      </c>
      <c r="G1099" s="58">
        <v>78000</v>
      </c>
      <c r="H1099" s="58">
        <v>78000</v>
      </c>
      <c r="I1099" s="30"/>
      <c r="J1099" s="30"/>
      <c r="K1099" s="30"/>
      <c r="L1099" s="30"/>
      <c r="M1099" s="30"/>
      <c r="N1099" s="30"/>
      <c r="O1099" s="30"/>
    </row>
    <row r="1100" ht="13.5" spans="1:15">
      <c r="A1100" s="54" t="s">
        <v>1603</v>
      </c>
      <c r="B1100" s="55" t="s">
        <v>1606</v>
      </c>
      <c r="C1100" s="55" t="s">
        <v>1606</v>
      </c>
      <c r="D1100" s="55" t="s">
        <v>1486</v>
      </c>
      <c r="E1100" s="56" t="s">
        <v>794</v>
      </c>
      <c r="F1100" s="57">
        <v>26400</v>
      </c>
      <c r="G1100" s="58">
        <v>26400</v>
      </c>
      <c r="H1100" s="58">
        <v>26400</v>
      </c>
      <c r="I1100" s="30"/>
      <c r="J1100" s="30"/>
      <c r="K1100" s="30"/>
      <c r="L1100" s="30"/>
      <c r="M1100" s="30"/>
      <c r="N1100" s="30"/>
      <c r="O1100" s="30"/>
    </row>
    <row r="1101" ht="13.5" spans="1:15">
      <c r="A1101" s="54" t="s">
        <v>1603</v>
      </c>
      <c r="B1101" s="55" t="s">
        <v>1354</v>
      </c>
      <c r="C1101" s="55" t="s">
        <v>1354</v>
      </c>
      <c r="D1101" s="55" t="s">
        <v>1002</v>
      </c>
      <c r="E1101" s="56" t="s">
        <v>794</v>
      </c>
      <c r="F1101" s="57">
        <v>6000</v>
      </c>
      <c r="G1101" s="58">
        <v>6000</v>
      </c>
      <c r="H1101" s="58">
        <v>6000</v>
      </c>
      <c r="I1101" s="30"/>
      <c r="J1101" s="30"/>
      <c r="K1101" s="30"/>
      <c r="L1101" s="30"/>
      <c r="M1101" s="30"/>
      <c r="N1101" s="30"/>
      <c r="O1101" s="30"/>
    </row>
    <row r="1102" ht="22.5" spans="1:15">
      <c r="A1102" s="54" t="s">
        <v>1603</v>
      </c>
      <c r="B1102" s="55" t="s">
        <v>1607</v>
      </c>
      <c r="C1102" s="55" t="s">
        <v>1607</v>
      </c>
      <c r="D1102" s="55" t="s">
        <v>802</v>
      </c>
      <c r="E1102" s="56" t="s">
        <v>790</v>
      </c>
      <c r="F1102" s="57">
        <v>50000</v>
      </c>
      <c r="G1102" s="58">
        <v>50000</v>
      </c>
      <c r="H1102" s="58">
        <v>50000</v>
      </c>
      <c r="I1102" s="30"/>
      <c r="J1102" s="30"/>
      <c r="K1102" s="30"/>
      <c r="L1102" s="30"/>
      <c r="M1102" s="30"/>
      <c r="N1102" s="30"/>
      <c r="O1102" s="30"/>
    </row>
    <row r="1103" ht="13.5" spans="1:15">
      <c r="A1103" s="54" t="s">
        <v>1603</v>
      </c>
      <c r="B1103" s="55" t="s">
        <v>1608</v>
      </c>
      <c r="C1103" s="55" t="s">
        <v>1608</v>
      </c>
      <c r="D1103" s="55">
        <v>20</v>
      </c>
      <c r="E1103" s="56" t="s">
        <v>827</v>
      </c>
      <c r="F1103" s="57">
        <v>11200</v>
      </c>
      <c r="G1103" s="58">
        <v>11200</v>
      </c>
      <c r="H1103" s="58">
        <v>11200</v>
      </c>
      <c r="I1103" s="30"/>
      <c r="J1103" s="30"/>
      <c r="K1103" s="30"/>
      <c r="L1103" s="30"/>
      <c r="M1103" s="30"/>
      <c r="N1103" s="30"/>
      <c r="O1103" s="30"/>
    </row>
    <row r="1104" ht="13.5" spans="1:15">
      <c r="A1104" s="54" t="s">
        <v>1603</v>
      </c>
      <c r="B1104" s="59" t="s">
        <v>1609</v>
      </c>
      <c r="C1104" s="59" t="s">
        <v>1609</v>
      </c>
      <c r="D1104" s="59"/>
      <c r="E1104" s="59"/>
      <c r="F1104" s="59">
        <v>40000</v>
      </c>
      <c r="G1104" s="59">
        <v>40000</v>
      </c>
      <c r="H1104" s="59">
        <v>40000</v>
      </c>
      <c r="I1104" s="30"/>
      <c r="J1104" s="30"/>
      <c r="K1104" s="30"/>
      <c r="L1104" s="30"/>
      <c r="M1104" s="30"/>
      <c r="N1104" s="30"/>
      <c r="O1104" s="30"/>
    </row>
    <row r="1105" ht="13.5" spans="1:15">
      <c r="A1105" s="54" t="s">
        <v>1603</v>
      </c>
      <c r="B1105" s="59" t="s">
        <v>1018</v>
      </c>
      <c r="C1105" s="59" t="s">
        <v>1018</v>
      </c>
      <c r="D1105" s="59"/>
      <c r="E1105" s="59"/>
      <c r="F1105" s="59">
        <v>20000</v>
      </c>
      <c r="G1105" s="59">
        <v>20000</v>
      </c>
      <c r="H1105" s="59">
        <v>20000</v>
      </c>
      <c r="I1105" s="30"/>
      <c r="J1105" s="30"/>
      <c r="K1105" s="30"/>
      <c r="L1105" s="30"/>
      <c r="M1105" s="30"/>
      <c r="N1105" s="30"/>
      <c r="O1105" s="30"/>
    </row>
    <row r="1106" ht="13.5" spans="1:15">
      <c r="A1106" s="54" t="s">
        <v>1603</v>
      </c>
      <c r="B1106" s="59" t="s">
        <v>852</v>
      </c>
      <c r="C1106" s="59" t="s">
        <v>852</v>
      </c>
      <c r="D1106" s="59"/>
      <c r="E1106" s="59"/>
      <c r="F1106" s="59">
        <v>40000</v>
      </c>
      <c r="G1106" s="59">
        <v>40000</v>
      </c>
      <c r="H1106" s="59">
        <v>40000</v>
      </c>
      <c r="I1106" s="30"/>
      <c r="J1106" s="30"/>
      <c r="K1106" s="30"/>
      <c r="L1106" s="30"/>
      <c r="M1106" s="30"/>
      <c r="N1106" s="30"/>
      <c r="O1106" s="30"/>
    </row>
    <row r="1107" ht="22.5" spans="1:15">
      <c r="A1107" s="54" t="s">
        <v>1603</v>
      </c>
      <c r="B1107" s="59" t="s">
        <v>1610</v>
      </c>
      <c r="C1107" s="59" t="s">
        <v>1610</v>
      </c>
      <c r="D1107" s="59"/>
      <c r="E1107" s="59"/>
      <c r="F1107" s="59">
        <v>140000</v>
      </c>
      <c r="G1107" s="59">
        <v>140000</v>
      </c>
      <c r="H1107" s="59">
        <v>140000</v>
      </c>
      <c r="I1107" s="30"/>
      <c r="J1107" s="30"/>
      <c r="K1107" s="30"/>
      <c r="L1107" s="30"/>
      <c r="M1107" s="30"/>
      <c r="N1107" s="30"/>
      <c r="O1107" s="30"/>
    </row>
    <row r="1108" ht="13.5" spans="1:15">
      <c r="A1108" s="54" t="s">
        <v>1603</v>
      </c>
      <c r="B1108" s="59" t="s">
        <v>1611</v>
      </c>
      <c r="C1108" s="59" t="s">
        <v>1611</v>
      </c>
      <c r="D1108" s="59"/>
      <c r="E1108" s="59"/>
      <c r="F1108" s="59">
        <v>20000</v>
      </c>
      <c r="G1108" s="59">
        <v>20000</v>
      </c>
      <c r="H1108" s="59">
        <v>20000</v>
      </c>
      <c r="I1108" s="30"/>
      <c r="J1108" s="30"/>
      <c r="K1108" s="30"/>
      <c r="L1108" s="30"/>
      <c r="M1108" s="30"/>
      <c r="N1108" s="30"/>
      <c r="O1108" s="30"/>
    </row>
    <row r="1109" ht="13.5" spans="1:15">
      <c r="A1109" s="30" t="s">
        <v>1612</v>
      </c>
      <c r="B1109" s="30" t="s">
        <v>1153</v>
      </c>
      <c r="C1109" s="31" t="s">
        <v>1153</v>
      </c>
      <c r="D1109" s="30">
        <v>20</v>
      </c>
      <c r="E1109" s="31" t="s">
        <v>784</v>
      </c>
      <c r="F1109" s="30">
        <f t="shared" ref="F1109:F1121" si="56">G1109+K1109+O1109</f>
        <v>400000</v>
      </c>
      <c r="G1109" s="30">
        <f t="shared" ref="G1109:G1172" si="57">H1109+I1109</f>
        <v>400000</v>
      </c>
      <c r="H1109" s="30">
        <v>400000</v>
      </c>
      <c r="I1109" s="30"/>
      <c r="J1109" s="30"/>
      <c r="K1109" s="30"/>
      <c r="L1109" s="30"/>
      <c r="M1109" s="30"/>
      <c r="N1109" s="30"/>
      <c r="O1109" s="30"/>
    </row>
    <row r="1110" ht="13.5" spans="1:15">
      <c r="A1110" s="30" t="s">
        <v>1612</v>
      </c>
      <c r="B1110" s="30" t="s">
        <v>783</v>
      </c>
      <c r="C1110" s="31" t="s">
        <v>783</v>
      </c>
      <c r="D1110" s="30" t="s">
        <v>996</v>
      </c>
      <c r="E1110" s="31" t="s">
        <v>784</v>
      </c>
      <c r="F1110" s="30">
        <f t="shared" si="56"/>
        <v>70000</v>
      </c>
      <c r="G1110" s="30">
        <f t="shared" si="57"/>
        <v>70000</v>
      </c>
      <c r="H1110" s="30">
        <v>70000</v>
      </c>
      <c r="I1110" s="30"/>
      <c r="J1110" s="30"/>
      <c r="K1110" s="30"/>
      <c r="L1110" s="30"/>
      <c r="M1110" s="30"/>
      <c r="N1110" s="30"/>
      <c r="O1110" s="30"/>
    </row>
    <row r="1111" ht="13.5" spans="1:15">
      <c r="A1111" s="30" t="s">
        <v>1612</v>
      </c>
      <c r="B1111" s="30" t="s">
        <v>981</v>
      </c>
      <c r="C1111" s="31" t="s">
        <v>981</v>
      </c>
      <c r="D1111" s="30" t="s">
        <v>1605</v>
      </c>
      <c r="E1111" s="31" t="s">
        <v>824</v>
      </c>
      <c r="F1111" s="30">
        <f t="shared" si="56"/>
        <v>14000</v>
      </c>
      <c r="G1111" s="30">
        <f t="shared" si="57"/>
        <v>14000</v>
      </c>
      <c r="H1111" s="30">
        <v>14000</v>
      </c>
      <c r="I1111" s="30"/>
      <c r="J1111" s="30"/>
      <c r="K1111" s="30"/>
      <c r="L1111" s="30"/>
      <c r="M1111" s="30"/>
      <c r="N1111" s="30"/>
      <c r="O1111" s="30"/>
    </row>
    <row r="1112" ht="13.5" spans="1:15">
      <c r="A1112" s="30" t="s">
        <v>1612</v>
      </c>
      <c r="B1112" s="30" t="s">
        <v>822</v>
      </c>
      <c r="C1112" s="31" t="s">
        <v>822</v>
      </c>
      <c r="D1112" s="30" t="s">
        <v>874</v>
      </c>
      <c r="E1112" s="31" t="s">
        <v>824</v>
      </c>
      <c r="F1112" s="30">
        <f t="shared" si="56"/>
        <v>6000</v>
      </c>
      <c r="G1112" s="30">
        <f t="shared" si="57"/>
        <v>6000</v>
      </c>
      <c r="H1112" s="30">
        <v>6000</v>
      </c>
      <c r="I1112" s="30"/>
      <c r="J1112" s="30"/>
      <c r="K1112" s="30"/>
      <c r="L1112" s="30"/>
      <c r="M1112" s="30"/>
      <c r="N1112" s="30"/>
      <c r="O1112" s="30"/>
    </row>
    <row r="1113" ht="13.5" spans="1:15">
      <c r="A1113" s="30" t="s">
        <v>1612</v>
      </c>
      <c r="B1113" s="30" t="s">
        <v>1606</v>
      </c>
      <c r="C1113" s="31" t="s">
        <v>1606</v>
      </c>
      <c r="D1113" s="30" t="s">
        <v>1486</v>
      </c>
      <c r="E1113" s="31" t="s">
        <v>794</v>
      </c>
      <c r="F1113" s="30">
        <f t="shared" si="56"/>
        <v>26400</v>
      </c>
      <c r="G1113" s="30">
        <f t="shared" si="57"/>
        <v>26400</v>
      </c>
      <c r="H1113" s="30">
        <v>26400</v>
      </c>
      <c r="I1113" s="30"/>
      <c r="J1113" s="30"/>
      <c r="K1113" s="30"/>
      <c r="L1113" s="30"/>
      <c r="M1113" s="30"/>
      <c r="N1113" s="30"/>
      <c r="O1113" s="30"/>
    </row>
    <row r="1114" ht="13.5" spans="1:15">
      <c r="A1114" s="30" t="s">
        <v>1612</v>
      </c>
      <c r="B1114" s="30" t="s">
        <v>1354</v>
      </c>
      <c r="C1114" s="31" t="s">
        <v>1354</v>
      </c>
      <c r="D1114" s="30" t="s">
        <v>1002</v>
      </c>
      <c r="E1114" s="31" t="s">
        <v>794</v>
      </c>
      <c r="F1114" s="30">
        <f t="shared" si="56"/>
        <v>6000</v>
      </c>
      <c r="G1114" s="30">
        <f t="shared" si="57"/>
        <v>6000</v>
      </c>
      <c r="H1114" s="30">
        <v>6000</v>
      </c>
      <c r="I1114" s="30"/>
      <c r="J1114" s="30"/>
      <c r="K1114" s="30"/>
      <c r="L1114" s="30"/>
      <c r="M1114" s="30"/>
      <c r="N1114" s="30"/>
      <c r="O1114" s="30"/>
    </row>
    <row r="1115" ht="22.5" spans="1:15">
      <c r="A1115" s="30" t="s">
        <v>1612</v>
      </c>
      <c r="B1115" s="30" t="s">
        <v>846</v>
      </c>
      <c r="C1115" s="31" t="s">
        <v>1613</v>
      </c>
      <c r="D1115" s="30">
        <v>5000</v>
      </c>
      <c r="E1115" s="31" t="s">
        <v>1614</v>
      </c>
      <c r="F1115" s="30">
        <f t="shared" si="56"/>
        <v>180000</v>
      </c>
      <c r="G1115" s="30">
        <f t="shared" si="57"/>
        <v>180000</v>
      </c>
      <c r="H1115" s="30">
        <v>180000</v>
      </c>
      <c r="I1115" s="30"/>
      <c r="J1115" s="30"/>
      <c r="K1115" s="30"/>
      <c r="L1115" s="30"/>
      <c r="M1115" s="30"/>
      <c r="N1115" s="30"/>
      <c r="O1115" s="30"/>
    </row>
    <row r="1116" ht="13.5" spans="1:15">
      <c r="A1116" s="30" t="s">
        <v>1612</v>
      </c>
      <c r="B1116" s="30" t="s">
        <v>1615</v>
      </c>
      <c r="C1116" s="31" t="s">
        <v>1616</v>
      </c>
      <c r="D1116" s="30">
        <v>3000</v>
      </c>
      <c r="E1116" s="31" t="s">
        <v>1614</v>
      </c>
      <c r="F1116" s="30">
        <f t="shared" si="56"/>
        <v>100000</v>
      </c>
      <c r="G1116" s="30">
        <f t="shared" si="57"/>
        <v>100000</v>
      </c>
      <c r="H1116" s="30">
        <v>100000</v>
      </c>
      <c r="I1116" s="30"/>
      <c r="J1116" s="30"/>
      <c r="K1116" s="30"/>
      <c r="L1116" s="30"/>
      <c r="M1116" s="30"/>
      <c r="N1116" s="30"/>
      <c r="O1116" s="30"/>
    </row>
    <row r="1117" ht="13.5" spans="1:15">
      <c r="A1117" s="30" t="s">
        <v>1612</v>
      </c>
      <c r="B1117" s="30" t="s">
        <v>1617</v>
      </c>
      <c r="C1117" s="31" t="s">
        <v>1618</v>
      </c>
      <c r="D1117" s="30">
        <v>2000</v>
      </c>
      <c r="E1117" s="31" t="s">
        <v>790</v>
      </c>
      <c r="F1117" s="30">
        <f t="shared" si="56"/>
        <v>200000</v>
      </c>
      <c r="G1117" s="30">
        <f t="shared" si="57"/>
        <v>200000</v>
      </c>
      <c r="H1117" s="30">
        <v>200000</v>
      </c>
      <c r="I1117" s="30"/>
      <c r="J1117" s="30"/>
      <c r="K1117" s="30"/>
      <c r="L1117" s="30"/>
      <c r="M1117" s="30"/>
      <c r="N1117" s="30"/>
      <c r="O1117" s="30"/>
    </row>
    <row r="1118" ht="13.5" spans="1:15">
      <c r="A1118" s="30" t="s">
        <v>1612</v>
      </c>
      <c r="B1118" s="30" t="s">
        <v>1619</v>
      </c>
      <c r="C1118" s="31" t="s">
        <v>1131</v>
      </c>
      <c r="D1118" s="30">
        <v>100</v>
      </c>
      <c r="E1118" s="31" t="s">
        <v>790</v>
      </c>
      <c r="F1118" s="30">
        <f t="shared" si="56"/>
        <v>250000</v>
      </c>
      <c r="G1118" s="30">
        <f t="shared" si="57"/>
        <v>250000</v>
      </c>
      <c r="H1118" s="30">
        <v>250000</v>
      </c>
      <c r="I1118" s="30"/>
      <c r="J1118" s="30"/>
      <c r="K1118" s="30"/>
      <c r="L1118" s="30"/>
      <c r="M1118" s="30"/>
      <c r="N1118" s="30"/>
      <c r="O1118" s="30"/>
    </row>
    <row r="1119" ht="13.5" spans="1:15">
      <c r="A1119" s="30" t="s">
        <v>1612</v>
      </c>
      <c r="B1119" s="30" t="s">
        <v>1615</v>
      </c>
      <c r="C1119" s="31" t="s">
        <v>1616</v>
      </c>
      <c r="D1119" s="30">
        <v>3000</v>
      </c>
      <c r="E1119" s="31" t="s">
        <v>1614</v>
      </c>
      <c r="F1119" s="30">
        <f t="shared" si="56"/>
        <v>100000</v>
      </c>
      <c r="G1119" s="30">
        <f t="shared" si="57"/>
        <v>100000</v>
      </c>
      <c r="H1119" s="30">
        <v>100000</v>
      </c>
      <c r="I1119" s="30"/>
      <c r="J1119" s="30"/>
      <c r="K1119" s="30"/>
      <c r="L1119" s="30"/>
      <c r="M1119" s="30"/>
      <c r="N1119" s="30"/>
      <c r="O1119" s="30"/>
    </row>
    <row r="1120" ht="13.5" spans="1:15">
      <c r="A1120" s="30" t="s">
        <v>1612</v>
      </c>
      <c r="B1120" s="30" t="s">
        <v>1556</v>
      </c>
      <c r="C1120" s="31" t="s">
        <v>1556</v>
      </c>
      <c r="D1120" s="30">
        <v>600</v>
      </c>
      <c r="E1120" s="31" t="s">
        <v>790</v>
      </c>
      <c r="F1120" s="30">
        <f t="shared" si="56"/>
        <v>72000</v>
      </c>
      <c r="G1120" s="30">
        <f t="shared" si="57"/>
        <v>72000</v>
      </c>
      <c r="H1120" s="30">
        <v>72000</v>
      </c>
      <c r="I1120" s="30"/>
      <c r="J1120" s="30"/>
      <c r="K1120" s="30"/>
      <c r="L1120" s="30"/>
      <c r="M1120" s="30"/>
      <c r="N1120" s="30"/>
      <c r="O1120" s="30"/>
    </row>
    <row r="1121" ht="13.5" spans="1:15">
      <c r="A1121" s="30" t="s">
        <v>1612</v>
      </c>
      <c r="B1121" s="30" t="s">
        <v>1075</v>
      </c>
      <c r="C1121" s="31" t="s">
        <v>1620</v>
      </c>
      <c r="D1121" s="30"/>
      <c r="E1121" s="31"/>
      <c r="F1121" s="30">
        <f t="shared" si="56"/>
        <v>45000</v>
      </c>
      <c r="G1121" s="30">
        <f t="shared" si="57"/>
        <v>45000</v>
      </c>
      <c r="H1121" s="30">
        <v>45000</v>
      </c>
      <c r="I1121" s="30"/>
      <c r="J1121" s="30"/>
      <c r="K1121" s="30"/>
      <c r="L1121" s="30"/>
      <c r="M1121" s="30"/>
      <c r="N1121" s="30"/>
      <c r="O1121" s="30"/>
    </row>
    <row r="1122" ht="13.5" spans="1:15">
      <c r="A1122" s="30" t="s">
        <v>1621</v>
      </c>
      <c r="B1122" s="30" t="s">
        <v>1556</v>
      </c>
      <c r="C1122" s="31" t="s">
        <v>1556</v>
      </c>
      <c r="D1122" s="30">
        <v>300</v>
      </c>
      <c r="E1122" s="31" t="s">
        <v>790</v>
      </c>
      <c r="F1122" s="33">
        <f t="shared" ref="F1122:F1185" si="58">G1122+J1122+K1122+L1122+M1122+N1122+O1122</f>
        <v>36000</v>
      </c>
      <c r="G1122" s="33">
        <f t="shared" si="57"/>
        <v>36000</v>
      </c>
      <c r="H1122" s="30">
        <v>36000</v>
      </c>
      <c r="I1122" s="30"/>
      <c r="J1122" s="30"/>
      <c r="K1122" s="30"/>
      <c r="L1122" s="30"/>
      <c r="M1122" s="30"/>
      <c r="N1122" s="30"/>
      <c r="O1122" s="30"/>
    </row>
    <row r="1123" ht="13.5" spans="1:15">
      <c r="A1123" s="30" t="s">
        <v>1621</v>
      </c>
      <c r="B1123" s="30" t="s">
        <v>1166</v>
      </c>
      <c r="C1123" s="31" t="s">
        <v>1166</v>
      </c>
      <c r="D1123" s="30">
        <v>20</v>
      </c>
      <c r="E1123" s="31" t="s">
        <v>784</v>
      </c>
      <c r="F1123" s="33">
        <f t="shared" si="58"/>
        <v>80000</v>
      </c>
      <c r="G1123" s="33">
        <f t="shared" si="57"/>
        <v>80000</v>
      </c>
      <c r="H1123" s="30">
        <v>80000</v>
      </c>
      <c r="I1123" s="30"/>
      <c r="J1123" s="30"/>
      <c r="K1123" s="30"/>
      <c r="L1123" s="30"/>
      <c r="M1123" s="30"/>
      <c r="N1123" s="30"/>
      <c r="O1123" s="30"/>
    </row>
    <row r="1124" ht="13.5" spans="1:15">
      <c r="A1124" s="30" t="s">
        <v>1621</v>
      </c>
      <c r="B1124" s="30" t="s">
        <v>838</v>
      </c>
      <c r="C1124" s="31" t="s">
        <v>838</v>
      </c>
      <c r="D1124" s="30">
        <v>4</v>
      </c>
      <c r="E1124" s="31" t="s">
        <v>784</v>
      </c>
      <c r="F1124" s="33">
        <f t="shared" si="58"/>
        <v>24000</v>
      </c>
      <c r="G1124" s="33">
        <f t="shared" si="57"/>
        <v>24000</v>
      </c>
      <c r="H1124" s="30">
        <v>24000</v>
      </c>
      <c r="I1124" s="30"/>
      <c r="J1124" s="30"/>
      <c r="K1124" s="30"/>
      <c r="L1124" s="30"/>
      <c r="M1124" s="30"/>
      <c r="N1124" s="30"/>
      <c r="O1124" s="30"/>
    </row>
    <row r="1125" ht="13.5" spans="1:15">
      <c r="A1125" s="30" t="s">
        <v>1621</v>
      </c>
      <c r="B1125" s="30" t="s">
        <v>1386</v>
      </c>
      <c r="C1125" s="31" t="s">
        <v>1386</v>
      </c>
      <c r="D1125" s="30">
        <v>30</v>
      </c>
      <c r="E1125" s="31" t="s">
        <v>827</v>
      </c>
      <c r="F1125" s="33">
        <f t="shared" si="58"/>
        <v>36000</v>
      </c>
      <c r="G1125" s="33">
        <f t="shared" si="57"/>
        <v>36000</v>
      </c>
      <c r="H1125" s="30">
        <v>36000</v>
      </c>
      <c r="I1125" s="30"/>
      <c r="J1125" s="30"/>
      <c r="K1125" s="30"/>
      <c r="L1125" s="30"/>
      <c r="M1125" s="30"/>
      <c r="N1125" s="30"/>
      <c r="O1125" s="30"/>
    </row>
    <row r="1126" ht="13.5" spans="1:15">
      <c r="A1126" s="30" t="s">
        <v>1621</v>
      </c>
      <c r="B1126" s="30" t="s">
        <v>1075</v>
      </c>
      <c r="C1126" s="31" t="s">
        <v>870</v>
      </c>
      <c r="D1126" s="30"/>
      <c r="E1126" s="31" t="s">
        <v>799</v>
      </c>
      <c r="F1126" s="33">
        <f t="shared" si="58"/>
        <v>150000</v>
      </c>
      <c r="G1126" s="33">
        <f t="shared" si="57"/>
        <v>150000</v>
      </c>
      <c r="H1126" s="30">
        <v>150000</v>
      </c>
      <c r="I1126" s="30"/>
      <c r="J1126" s="30"/>
      <c r="K1126" s="30"/>
      <c r="L1126" s="30"/>
      <c r="M1126" s="30"/>
      <c r="N1126" s="30"/>
      <c r="O1126" s="30"/>
    </row>
    <row r="1127" ht="13.5" spans="1:15">
      <c r="A1127" s="30" t="s">
        <v>1621</v>
      </c>
      <c r="B1127" s="30" t="s">
        <v>1622</v>
      </c>
      <c r="C1127" s="31" t="s">
        <v>870</v>
      </c>
      <c r="D1127" s="30"/>
      <c r="E1127" s="31" t="s">
        <v>799</v>
      </c>
      <c r="F1127" s="33">
        <f t="shared" si="58"/>
        <v>100000</v>
      </c>
      <c r="G1127" s="33">
        <f t="shared" si="57"/>
        <v>100000</v>
      </c>
      <c r="H1127" s="30">
        <v>100000</v>
      </c>
      <c r="I1127" s="30"/>
      <c r="J1127" s="30"/>
      <c r="K1127" s="30"/>
      <c r="L1127" s="30"/>
      <c r="M1127" s="30"/>
      <c r="N1127" s="30"/>
      <c r="O1127" s="30"/>
    </row>
    <row r="1128" ht="13.5" spans="1:15">
      <c r="A1128" s="30" t="s">
        <v>1621</v>
      </c>
      <c r="B1128" s="30" t="s">
        <v>1153</v>
      </c>
      <c r="C1128" s="31" t="s">
        <v>1166</v>
      </c>
      <c r="D1128" s="30">
        <v>15</v>
      </c>
      <c r="E1128" s="31" t="s">
        <v>784</v>
      </c>
      <c r="F1128" s="33">
        <f t="shared" si="58"/>
        <v>360000</v>
      </c>
      <c r="G1128" s="33">
        <f t="shared" si="57"/>
        <v>360000</v>
      </c>
      <c r="H1128" s="30">
        <v>360000</v>
      </c>
      <c r="I1128" s="30"/>
      <c r="J1128" s="30"/>
      <c r="K1128" s="30"/>
      <c r="L1128" s="30"/>
      <c r="M1128" s="30"/>
      <c r="N1128" s="30"/>
      <c r="O1128" s="30"/>
    </row>
    <row r="1129" ht="13.5" spans="1:15">
      <c r="A1129" s="30" t="s">
        <v>1621</v>
      </c>
      <c r="B1129" s="30" t="s">
        <v>977</v>
      </c>
      <c r="C1129" s="31" t="s">
        <v>1166</v>
      </c>
      <c r="D1129" s="30">
        <v>5</v>
      </c>
      <c r="E1129" s="31" t="s">
        <v>784</v>
      </c>
      <c r="F1129" s="33">
        <f t="shared" si="58"/>
        <v>15000</v>
      </c>
      <c r="G1129" s="33">
        <f t="shared" si="57"/>
        <v>15000</v>
      </c>
      <c r="H1129" s="30">
        <v>15000</v>
      </c>
      <c r="I1129" s="30"/>
      <c r="J1129" s="30"/>
      <c r="K1129" s="30"/>
      <c r="L1129" s="30"/>
      <c r="M1129" s="30"/>
      <c r="N1129" s="30"/>
      <c r="O1129" s="30"/>
    </row>
    <row r="1130" ht="13.5" spans="1:15">
      <c r="A1130" s="30" t="s">
        <v>1621</v>
      </c>
      <c r="B1130" s="30" t="s">
        <v>1623</v>
      </c>
      <c r="C1130" s="31" t="s">
        <v>1624</v>
      </c>
      <c r="D1130" s="30"/>
      <c r="E1130" s="31" t="s">
        <v>799</v>
      </c>
      <c r="F1130" s="33">
        <f t="shared" si="58"/>
        <v>100000</v>
      </c>
      <c r="G1130" s="33">
        <f t="shared" si="57"/>
        <v>100000</v>
      </c>
      <c r="H1130" s="30">
        <v>100000</v>
      </c>
      <c r="I1130" s="30"/>
      <c r="J1130" s="30"/>
      <c r="K1130" s="30"/>
      <c r="L1130" s="30"/>
      <c r="M1130" s="30"/>
      <c r="N1130" s="30"/>
      <c r="O1130" s="30"/>
    </row>
    <row r="1131" ht="13.5" spans="1:15">
      <c r="A1131" s="30" t="s">
        <v>1621</v>
      </c>
      <c r="B1131" s="30" t="s">
        <v>1625</v>
      </c>
      <c r="C1131" s="31" t="s">
        <v>1626</v>
      </c>
      <c r="D1131" s="30">
        <v>60</v>
      </c>
      <c r="E1131" s="31" t="s">
        <v>810</v>
      </c>
      <c r="F1131" s="33">
        <f t="shared" si="58"/>
        <v>12000</v>
      </c>
      <c r="G1131" s="33">
        <f t="shared" si="57"/>
        <v>12000</v>
      </c>
      <c r="H1131" s="30">
        <v>12000</v>
      </c>
      <c r="I1131" s="30"/>
      <c r="J1131" s="30"/>
      <c r="K1131" s="30"/>
      <c r="L1131" s="30"/>
      <c r="M1131" s="30"/>
      <c r="N1131" s="30"/>
      <c r="O1131" s="30"/>
    </row>
    <row r="1132" ht="13.5" spans="1:15">
      <c r="A1132" s="30" t="s">
        <v>1621</v>
      </c>
      <c r="B1132" s="30" t="s">
        <v>981</v>
      </c>
      <c r="C1132" s="31" t="s">
        <v>981</v>
      </c>
      <c r="D1132" s="30">
        <v>70</v>
      </c>
      <c r="E1132" s="31" t="s">
        <v>794</v>
      </c>
      <c r="F1132" s="33">
        <f t="shared" si="58"/>
        <v>14000</v>
      </c>
      <c r="G1132" s="33">
        <f t="shared" si="57"/>
        <v>14000</v>
      </c>
      <c r="H1132" s="30">
        <v>14000</v>
      </c>
      <c r="I1132" s="30"/>
      <c r="J1132" s="30"/>
      <c r="K1132" s="30"/>
      <c r="L1132" s="30"/>
      <c r="M1132" s="30"/>
      <c r="N1132" s="30"/>
      <c r="O1132" s="30"/>
    </row>
    <row r="1133" ht="13.5" spans="1:15">
      <c r="A1133" s="30" t="s">
        <v>1621</v>
      </c>
      <c r="B1133" s="30" t="s">
        <v>822</v>
      </c>
      <c r="C1133" s="31" t="s">
        <v>822</v>
      </c>
      <c r="D1133" s="30">
        <v>100</v>
      </c>
      <c r="E1133" s="31" t="s">
        <v>824</v>
      </c>
      <c r="F1133" s="33">
        <f t="shared" si="58"/>
        <v>6000</v>
      </c>
      <c r="G1133" s="33">
        <f t="shared" si="57"/>
        <v>6000</v>
      </c>
      <c r="H1133" s="30">
        <v>6000</v>
      </c>
      <c r="I1133" s="30"/>
      <c r="J1133" s="30"/>
      <c r="K1133" s="30"/>
      <c r="L1133" s="30"/>
      <c r="M1133" s="30"/>
      <c r="N1133" s="30"/>
      <c r="O1133" s="30"/>
    </row>
    <row r="1134" ht="13.5" spans="1:15">
      <c r="A1134" s="30" t="s">
        <v>1621</v>
      </c>
      <c r="B1134" s="30" t="s">
        <v>1606</v>
      </c>
      <c r="C1134" s="31" t="s">
        <v>1606</v>
      </c>
      <c r="D1134" s="30">
        <v>120</v>
      </c>
      <c r="E1134" s="31" t="s">
        <v>794</v>
      </c>
      <c r="F1134" s="33">
        <f t="shared" si="58"/>
        <v>26400</v>
      </c>
      <c r="G1134" s="33">
        <f t="shared" si="57"/>
        <v>26400</v>
      </c>
      <c r="H1134" s="30">
        <v>26400</v>
      </c>
      <c r="I1134" s="30"/>
      <c r="J1134" s="30"/>
      <c r="K1134" s="30"/>
      <c r="L1134" s="30"/>
      <c r="M1134" s="30"/>
      <c r="N1134" s="30"/>
      <c r="O1134" s="30"/>
    </row>
    <row r="1135" ht="13.5" spans="1:15">
      <c r="A1135" s="30" t="s">
        <v>1621</v>
      </c>
      <c r="B1135" s="30" t="s">
        <v>1354</v>
      </c>
      <c r="C1135" s="31" t="s">
        <v>1354</v>
      </c>
      <c r="D1135" s="30">
        <v>20</v>
      </c>
      <c r="E1135" s="31" t="s">
        <v>794</v>
      </c>
      <c r="F1135" s="33">
        <f t="shared" si="58"/>
        <v>6000</v>
      </c>
      <c r="G1135" s="33">
        <f t="shared" si="57"/>
        <v>6000</v>
      </c>
      <c r="H1135" s="30">
        <v>6000</v>
      </c>
      <c r="I1135" s="30"/>
      <c r="J1135" s="30"/>
      <c r="K1135" s="30"/>
      <c r="L1135" s="30"/>
      <c r="M1135" s="30"/>
      <c r="N1135" s="30"/>
      <c r="O1135" s="30"/>
    </row>
    <row r="1136" ht="13.5" spans="1:15">
      <c r="A1136" s="30" t="s">
        <v>1621</v>
      </c>
      <c r="B1136" s="30" t="s">
        <v>1166</v>
      </c>
      <c r="C1136" s="31" t="s">
        <v>1166</v>
      </c>
      <c r="D1136" s="30">
        <v>14</v>
      </c>
      <c r="E1136" s="31" t="s">
        <v>784</v>
      </c>
      <c r="F1136" s="33">
        <f t="shared" si="58"/>
        <v>56000</v>
      </c>
      <c r="G1136" s="33">
        <f t="shared" si="57"/>
        <v>56000</v>
      </c>
      <c r="H1136" s="30">
        <v>56000</v>
      </c>
      <c r="I1136" s="30"/>
      <c r="J1136" s="30"/>
      <c r="K1136" s="30"/>
      <c r="L1136" s="30"/>
      <c r="M1136" s="30"/>
      <c r="N1136" s="30"/>
      <c r="O1136" s="30"/>
    </row>
    <row r="1137" ht="13.5" spans="1:15">
      <c r="A1137" s="30" t="s">
        <v>1621</v>
      </c>
      <c r="B1137" s="30" t="s">
        <v>1386</v>
      </c>
      <c r="C1137" s="31" t="s">
        <v>1386</v>
      </c>
      <c r="D1137" s="30">
        <v>30</v>
      </c>
      <c r="E1137" s="31" t="s">
        <v>827</v>
      </c>
      <c r="F1137" s="33">
        <f t="shared" si="58"/>
        <v>36000</v>
      </c>
      <c r="G1137" s="33">
        <f t="shared" si="57"/>
        <v>36000</v>
      </c>
      <c r="H1137" s="30">
        <v>36000</v>
      </c>
      <c r="I1137" s="30"/>
      <c r="J1137" s="30"/>
      <c r="K1137" s="30"/>
      <c r="L1137" s="30"/>
      <c r="M1137" s="30"/>
      <c r="N1137" s="30"/>
      <c r="O1137" s="30"/>
    </row>
    <row r="1138" ht="13.5" spans="1:15">
      <c r="A1138" s="30" t="s">
        <v>1621</v>
      </c>
      <c r="B1138" s="30" t="s">
        <v>1075</v>
      </c>
      <c r="C1138" s="31" t="s">
        <v>870</v>
      </c>
      <c r="D1138" s="30"/>
      <c r="E1138" s="31" t="s">
        <v>799</v>
      </c>
      <c r="F1138" s="33">
        <f t="shared" si="58"/>
        <v>100000</v>
      </c>
      <c r="G1138" s="33">
        <f t="shared" si="57"/>
        <v>100000</v>
      </c>
      <c r="H1138" s="30">
        <v>100000</v>
      </c>
      <c r="I1138" s="30"/>
      <c r="J1138" s="30"/>
      <c r="K1138" s="30"/>
      <c r="L1138" s="30"/>
      <c r="M1138" s="30"/>
      <c r="N1138" s="30"/>
      <c r="O1138" s="30"/>
    </row>
    <row r="1139" ht="13.5" spans="1:15">
      <c r="A1139" s="30" t="s">
        <v>1627</v>
      </c>
      <c r="B1139" s="30" t="s">
        <v>1166</v>
      </c>
      <c r="C1139" s="31" t="s">
        <v>1166</v>
      </c>
      <c r="D1139" s="30">
        <v>10</v>
      </c>
      <c r="E1139" s="31" t="s">
        <v>784</v>
      </c>
      <c r="F1139" s="33">
        <f t="shared" si="58"/>
        <v>40000</v>
      </c>
      <c r="G1139" s="33">
        <f t="shared" si="57"/>
        <v>40000</v>
      </c>
      <c r="H1139" s="30">
        <v>40000</v>
      </c>
      <c r="I1139" s="30"/>
      <c r="J1139" s="30"/>
      <c r="K1139" s="30"/>
      <c r="L1139" s="30"/>
      <c r="M1139" s="30"/>
      <c r="N1139" s="30"/>
      <c r="O1139" s="30"/>
    </row>
    <row r="1140" ht="13.5" spans="1:15">
      <c r="A1140" s="30" t="s">
        <v>1627</v>
      </c>
      <c r="B1140" s="30" t="s">
        <v>838</v>
      </c>
      <c r="C1140" s="31" t="s">
        <v>838</v>
      </c>
      <c r="D1140" s="30">
        <v>5</v>
      </c>
      <c r="E1140" s="31" t="s">
        <v>784</v>
      </c>
      <c r="F1140" s="33">
        <f t="shared" si="58"/>
        <v>40000</v>
      </c>
      <c r="G1140" s="33">
        <f t="shared" si="57"/>
        <v>40000</v>
      </c>
      <c r="H1140" s="30">
        <v>40000</v>
      </c>
      <c r="I1140" s="30"/>
      <c r="J1140" s="30"/>
      <c r="K1140" s="30"/>
      <c r="L1140" s="30"/>
      <c r="M1140" s="30"/>
      <c r="N1140" s="30"/>
      <c r="O1140" s="30"/>
    </row>
    <row r="1141" ht="13.5" spans="1:15">
      <c r="A1141" s="30" t="s">
        <v>1627</v>
      </c>
      <c r="B1141" s="30" t="s">
        <v>987</v>
      </c>
      <c r="C1141" s="31" t="s">
        <v>987</v>
      </c>
      <c r="D1141" s="30">
        <v>300</v>
      </c>
      <c r="E1141" s="31" t="s">
        <v>790</v>
      </c>
      <c r="F1141" s="33">
        <f t="shared" si="58"/>
        <v>60000</v>
      </c>
      <c r="G1141" s="33">
        <f t="shared" si="57"/>
        <v>60000</v>
      </c>
      <c r="H1141" s="30">
        <v>60000</v>
      </c>
      <c r="I1141" s="30"/>
      <c r="J1141" s="30"/>
      <c r="K1141" s="30"/>
      <c r="L1141" s="30"/>
      <c r="M1141" s="30"/>
      <c r="N1141" s="30"/>
      <c r="O1141" s="30"/>
    </row>
    <row r="1142" ht="13.5" spans="1:15">
      <c r="A1142" s="30" t="s">
        <v>1627</v>
      </c>
      <c r="B1142" s="30" t="s">
        <v>1334</v>
      </c>
      <c r="C1142" s="31" t="s">
        <v>1334</v>
      </c>
      <c r="D1142" s="30"/>
      <c r="E1142" s="31"/>
      <c r="F1142" s="33">
        <f t="shared" si="58"/>
        <v>50000</v>
      </c>
      <c r="G1142" s="33">
        <f t="shared" si="57"/>
        <v>50000</v>
      </c>
      <c r="H1142" s="30">
        <v>50000</v>
      </c>
      <c r="I1142" s="30"/>
      <c r="J1142" s="30"/>
      <c r="K1142" s="30"/>
      <c r="L1142" s="30"/>
      <c r="M1142" s="30"/>
      <c r="N1142" s="30"/>
      <c r="O1142" s="30"/>
    </row>
    <row r="1143" ht="13.5" spans="1:15">
      <c r="A1143" s="30" t="s">
        <v>1627</v>
      </c>
      <c r="B1143" s="30" t="s">
        <v>846</v>
      </c>
      <c r="C1143" s="31" t="s">
        <v>846</v>
      </c>
      <c r="D1143" s="30"/>
      <c r="E1143" s="31"/>
      <c r="F1143" s="33">
        <f t="shared" si="58"/>
        <v>100000</v>
      </c>
      <c r="G1143" s="33">
        <f t="shared" si="57"/>
        <v>100000</v>
      </c>
      <c r="H1143" s="30">
        <v>100000</v>
      </c>
      <c r="I1143" s="30"/>
      <c r="J1143" s="30"/>
      <c r="K1143" s="30"/>
      <c r="L1143" s="30"/>
      <c r="M1143" s="30"/>
      <c r="N1143" s="30"/>
      <c r="O1143" s="30"/>
    </row>
    <row r="1144" ht="13.5" spans="1:15">
      <c r="A1144" s="30" t="s">
        <v>1627</v>
      </c>
      <c r="B1144" s="30" t="s">
        <v>1075</v>
      </c>
      <c r="C1144" s="31" t="s">
        <v>870</v>
      </c>
      <c r="D1144" s="30"/>
      <c r="E1144" s="31" t="s">
        <v>799</v>
      </c>
      <c r="F1144" s="33">
        <f t="shared" si="58"/>
        <v>80000</v>
      </c>
      <c r="G1144" s="33">
        <f t="shared" si="57"/>
        <v>80000</v>
      </c>
      <c r="H1144" s="30">
        <v>80000</v>
      </c>
      <c r="I1144" s="30"/>
      <c r="J1144" s="30"/>
      <c r="K1144" s="30"/>
      <c r="L1144" s="30"/>
      <c r="M1144" s="30"/>
      <c r="N1144" s="30"/>
      <c r="O1144" s="30"/>
    </row>
    <row r="1145" ht="13.5" spans="1:15">
      <c r="A1145" s="30" t="s">
        <v>1627</v>
      </c>
      <c r="B1145" s="30" t="s">
        <v>1075</v>
      </c>
      <c r="C1145" s="31" t="s">
        <v>1620</v>
      </c>
      <c r="D1145" s="30"/>
      <c r="E1145" s="31"/>
      <c r="F1145" s="33">
        <f t="shared" si="58"/>
        <v>45000</v>
      </c>
      <c r="G1145" s="33">
        <f t="shared" si="57"/>
        <v>45000</v>
      </c>
      <c r="H1145" s="30">
        <v>45000</v>
      </c>
      <c r="I1145" s="30"/>
      <c r="J1145" s="30"/>
      <c r="K1145" s="30"/>
      <c r="L1145" s="30"/>
      <c r="M1145" s="30"/>
      <c r="N1145" s="30"/>
      <c r="O1145" s="30"/>
    </row>
    <row r="1146" ht="13.5" spans="1:15">
      <c r="A1146" s="30" t="s">
        <v>1627</v>
      </c>
      <c r="B1146" s="30" t="s">
        <v>1166</v>
      </c>
      <c r="C1146" s="31" t="s">
        <v>1166</v>
      </c>
      <c r="D1146" s="30">
        <v>5</v>
      </c>
      <c r="E1146" s="31" t="s">
        <v>784</v>
      </c>
      <c r="F1146" s="33">
        <f t="shared" si="58"/>
        <v>20000</v>
      </c>
      <c r="G1146" s="33">
        <f t="shared" si="57"/>
        <v>20000</v>
      </c>
      <c r="H1146" s="30">
        <v>20000</v>
      </c>
      <c r="I1146" s="30"/>
      <c r="J1146" s="30"/>
      <c r="K1146" s="30"/>
      <c r="L1146" s="30"/>
      <c r="M1146" s="30"/>
      <c r="N1146" s="30"/>
      <c r="O1146" s="30"/>
    </row>
    <row r="1147" ht="13.5" spans="1:15">
      <c r="A1147" s="30" t="s">
        <v>1627</v>
      </c>
      <c r="B1147" s="30" t="s">
        <v>1386</v>
      </c>
      <c r="C1147" s="31" t="s">
        <v>1386</v>
      </c>
      <c r="D1147" s="30">
        <v>25</v>
      </c>
      <c r="E1147" s="31" t="s">
        <v>827</v>
      </c>
      <c r="F1147" s="33">
        <f t="shared" si="58"/>
        <v>25000</v>
      </c>
      <c r="G1147" s="33">
        <f t="shared" si="57"/>
        <v>25000</v>
      </c>
      <c r="H1147" s="30">
        <v>25000</v>
      </c>
      <c r="I1147" s="30"/>
      <c r="J1147" s="30"/>
      <c r="K1147" s="30"/>
      <c r="L1147" s="30"/>
      <c r="M1147" s="30"/>
      <c r="N1147" s="30"/>
      <c r="O1147" s="30"/>
    </row>
    <row r="1148" ht="13.5" spans="1:15">
      <c r="A1148" s="30" t="s">
        <v>1627</v>
      </c>
      <c r="B1148" s="30" t="s">
        <v>987</v>
      </c>
      <c r="C1148" s="31" t="s">
        <v>987</v>
      </c>
      <c r="D1148" s="30">
        <v>100</v>
      </c>
      <c r="E1148" s="31" t="s">
        <v>790</v>
      </c>
      <c r="F1148" s="33">
        <f t="shared" si="58"/>
        <v>20000</v>
      </c>
      <c r="G1148" s="33">
        <f t="shared" si="57"/>
        <v>20000</v>
      </c>
      <c r="H1148" s="30">
        <v>20000</v>
      </c>
      <c r="I1148" s="30"/>
      <c r="J1148" s="30"/>
      <c r="K1148" s="30"/>
      <c r="L1148" s="30"/>
      <c r="M1148" s="30"/>
      <c r="N1148" s="30"/>
      <c r="O1148" s="30"/>
    </row>
    <row r="1149" ht="13.5" spans="1:15">
      <c r="A1149" s="30" t="s">
        <v>1627</v>
      </c>
      <c r="B1149" s="30" t="s">
        <v>846</v>
      </c>
      <c r="C1149" s="31" t="s">
        <v>846</v>
      </c>
      <c r="D1149" s="30"/>
      <c r="E1149" s="31"/>
      <c r="F1149" s="33">
        <f t="shared" si="58"/>
        <v>80000</v>
      </c>
      <c r="G1149" s="33">
        <f t="shared" si="57"/>
        <v>80000</v>
      </c>
      <c r="H1149" s="30">
        <v>80000</v>
      </c>
      <c r="I1149" s="30"/>
      <c r="J1149" s="30"/>
      <c r="K1149" s="30"/>
      <c r="L1149" s="30"/>
      <c r="M1149" s="30"/>
      <c r="N1149" s="30"/>
      <c r="O1149" s="30"/>
    </row>
    <row r="1150" ht="13.5" spans="1:15">
      <c r="A1150" s="30" t="s">
        <v>1627</v>
      </c>
      <c r="B1150" s="30" t="s">
        <v>1075</v>
      </c>
      <c r="C1150" s="31" t="s">
        <v>870</v>
      </c>
      <c r="D1150" s="30"/>
      <c r="E1150" s="31" t="s">
        <v>799</v>
      </c>
      <c r="F1150" s="33">
        <f t="shared" si="58"/>
        <v>60000</v>
      </c>
      <c r="G1150" s="33">
        <f t="shared" si="57"/>
        <v>60000</v>
      </c>
      <c r="H1150" s="30">
        <v>60000</v>
      </c>
      <c r="I1150" s="30"/>
      <c r="J1150" s="30"/>
      <c r="K1150" s="30"/>
      <c r="L1150" s="30"/>
      <c r="M1150" s="30"/>
      <c r="N1150" s="30"/>
      <c r="O1150" s="30"/>
    </row>
    <row r="1151" ht="13.5" spans="1:15">
      <c r="A1151" s="30" t="s">
        <v>1627</v>
      </c>
      <c r="B1151" s="30" t="s">
        <v>1075</v>
      </c>
      <c r="C1151" s="31" t="s">
        <v>1620</v>
      </c>
      <c r="D1151" s="30"/>
      <c r="E1151" s="31"/>
      <c r="F1151" s="33">
        <f t="shared" si="58"/>
        <v>90000</v>
      </c>
      <c r="G1151" s="33">
        <f t="shared" si="57"/>
        <v>90000</v>
      </c>
      <c r="H1151" s="30">
        <v>90000</v>
      </c>
      <c r="I1151" s="30"/>
      <c r="J1151" s="30"/>
      <c r="K1151" s="30"/>
      <c r="L1151" s="30"/>
      <c r="M1151" s="30"/>
      <c r="N1151" s="30"/>
      <c r="O1151" s="30"/>
    </row>
    <row r="1152" ht="13.5" spans="1:15">
      <c r="A1152" s="30" t="s">
        <v>1628</v>
      </c>
      <c r="B1152" s="30" t="s">
        <v>1153</v>
      </c>
      <c r="C1152" s="30" t="s">
        <v>1153</v>
      </c>
      <c r="D1152" s="30">
        <v>12</v>
      </c>
      <c r="E1152" s="31" t="s">
        <v>790</v>
      </c>
      <c r="F1152" s="33">
        <f t="shared" si="58"/>
        <v>10000</v>
      </c>
      <c r="G1152" s="33">
        <f t="shared" si="57"/>
        <v>10000</v>
      </c>
      <c r="H1152" s="30">
        <v>10000</v>
      </c>
      <c r="I1152" s="30"/>
      <c r="J1152" s="30"/>
      <c r="K1152" s="30"/>
      <c r="L1152" s="30"/>
      <c r="M1152" s="30"/>
      <c r="N1152" s="30"/>
      <c r="O1152" s="30"/>
    </row>
    <row r="1153" ht="13.5" spans="1:15">
      <c r="A1153" s="30" t="s">
        <v>1628</v>
      </c>
      <c r="B1153" s="30" t="s">
        <v>1556</v>
      </c>
      <c r="C1153" s="30" t="s">
        <v>1556</v>
      </c>
      <c r="D1153" s="30">
        <v>300</v>
      </c>
      <c r="E1153" s="31" t="s">
        <v>790</v>
      </c>
      <c r="F1153" s="33">
        <f t="shared" si="58"/>
        <v>30000</v>
      </c>
      <c r="G1153" s="33">
        <f t="shared" si="57"/>
        <v>30000</v>
      </c>
      <c r="H1153" s="30">
        <v>30000</v>
      </c>
      <c r="I1153" s="30"/>
      <c r="J1153" s="30"/>
      <c r="K1153" s="30"/>
      <c r="L1153" s="30"/>
      <c r="M1153" s="30"/>
      <c r="N1153" s="30"/>
      <c r="O1153" s="30"/>
    </row>
    <row r="1154" ht="13.5" spans="1:15">
      <c r="A1154" s="30" t="s">
        <v>1628</v>
      </c>
      <c r="B1154" s="30" t="s">
        <v>1166</v>
      </c>
      <c r="C1154" s="31" t="s">
        <v>1408</v>
      </c>
      <c r="D1154" s="30">
        <v>10</v>
      </c>
      <c r="E1154" s="31" t="s">
        <v>784</v>
      </c>
      <c r="F1154" s="33">
        <f t="shared" si="58"/>
        <v>30000</v>
      </c>
      <c r="G1154" s="33">
        <f t="shared" si="57"/>
        <v>30000</v>
      </c>
      <c r="H1154" s="30">
        <v>30000</v>
      </c>
      <c r="I1154" s="30"/>
      <c r="J1154" s="30"/>
      <c r="K1154" s="30"/>
      <c r="L1154" s="30"/>
      <c r="M1154" s="30"/>
      <c r="N1154" s="30"/>
      <c r="O1154" s="30"/>
    </row>
    <row r="1155" ht="13.5" spans="1:15">
      <c r="A1155" s="30" t="s">
        <v>1628</v>
      </c>
      <c r="B1155" s="30" t="s">
        <v>1629</v>
      </c>
      <c r="C1155" s="30" t="s">
        <v>1629</v>
      </c>
      <c r="D1155" s="30">
        <v>1000</v>
      </c>
      <c r="E1155" s="31" t="s">
        <v>790</v>
      </c>
      <c r="F1155" s="33">
        <f t="shared" si="58"/>
        <v>50000</v>
      </c>
      <c r="G1155" s="33">
        <f t="shared" si="57"/>
        <v>50000</v>
      </c>
      <c r="H1155" s="30">
        <v>50000</v>
      </c>
      <c r="I1155" s="30"/>
      <c r="J1155" s="30"/>
      <c r="K1155" s="30"/>
      <c r="L1155" s="30"/>
      <c r="M1155" s="30"/>
      <c r="N1155" s="30"/>
      <c r="O1155" s="30"/>
    </row>
    <row r="1156" ht="13.5" spans="1:15">
      <c r="A1156" s="30" t="s">
        <v>1628</v>
      </c>
      <c r="B1156" s="30" t="s">
        <v>1630</v>
      </c>
      <c r="C1156" s="30" t="s">
        <v>1630</v>
      </c>
      <c r="D1156" s="30">
        <v>100</v>
      </c>
      <c r="E1156" s="31" t="s">
        <v>790</v>
      </c>
      <c r="F1156" s="33">
        <f t="shared" si="58"/>
        <v>100000</v>
      </c>
      <c r="G1156" s="33">
        <f t="shared" si="57"/>
        <v>100000</v>
      </c>
      <c r="H1156" s="30">
        <v>100000</v>
      </c>
      <c r="I1156" s="30"/>
      <c r="J1156" s="30"/>
      <c r="K1156" s="30"/>
      <c r="L1156" s="30"/>
      <c r="M1156" s="30"/>
      <c r="N1156" s="30"/>
      <c r="O1156" s="30"/>
    </row>
    <row r="1157" ht="13.5" spans="1:15">
      <c r="A1157" s="30" t="s">
        <v>1628</v>
      </c>
      <c r="B1157" s="30" t="s">
        <v>1302</v>
      </c>
      <c r="C1157" s="31" t="s">
        <v>1631</v>
      </c>
      <c r="D1157" s="30">
        <v>1</v>
      </c>
      <c r="E1157" s="31" t="s">
        <v>784</v>
      </c>
      <c r="F1157" s="33">
        <f t="shared" si="58"/>
        <v>50000</v>
      </c>
      <c r="G1157" s="33">
        <f t="shared" si="57"/>
        <v>50000</v>
      </c>
      <c r="H1157" s="30">
        <v>50000</v>
      </c>
      <c r="I1157" s="30"/>
      <c r="J1157" s="30"/>
      <c r="K1157" s="30"/>
      <c r="L1157" s="30"/>
      <c r="M1157" s="30"/>
      <c r="N1157" s="30"/>
      <c r="O1157" s="30"/>
    </row>
    <row r="1158" ht="13.5" spans="1:15">
      <c r="A1158" s="30" t="s">
        <v>1628</v>
      </c>
      <c r="B1158" s="30" t="s">
        <v>1426</v>
      </c>
      <c r="C1158" s="31" t="s">
        <v>1632</v>
      </c>
      <c r="D1158" s="30">
        <v>2</v>
      </c>
      <c r="E1158" s="31" t="s">
        <v>784</v>
      </c>
      <c r="F1158" s="33">
        <f t="shared" si="58"/>
        <v>4000</v>
      </c>
      <c r="G1158" s="33">
        <f t="shared" si="57"/>
        <v>4000</v>
      </c>
      <c r="H1158" s="30">
        <v>4000</v>
      </c>
      <c r="I1158" s="30"/>
      <c r="J1158" s="30"/>
      <c r="K1158" s="30"/>
      <c r="L1158" s="30"/>
      <c r="M1158" s="30"/>
      <c r="N1158" s="30"/>
      <c r="O1158" s="30"/>
    </row>
    <row r="1159" ht="13.5" spans="1:15">
      <c r="A1159" s="30" t="s">
        <v>1628</v>
      </c>
      <c r="B1159" s="30" t="s">
        <v>1053</v>
      </c>
      <c r="C1159" s="31" t="s">
        <v>1633</v>
      </c>
      <c r="D1159" s="30">
        <v>1</v>
      </c>
      <c r="E1159" s="31" t="s">
        <v>784</v>
      </c>
      <c r="F1159" s="33">
        <f t="shared" si="58"/>
        <v>30000</v>
      </c>
      <c r="G1159" s="33">
        <f t="shared" si="57"/>
        <v>30000</v>
      </c>
      <c r="H1159" s="30">
        <v>30000</v>
      </c>
      <c r="I1159" s="30"/>
      <c r="J1159" s="30"/>
      <c r="K1159" s="30"/>
      <c r="L1159" s="30"/>
      <c r="M1159" s="30"/>
      <c r="N1159" s="30"/>
      <c r="O1159" s="30"/>
    </row>
    <row r="1160" ht="13.5" spans="1:15">
      <c r="A1160" s="30" t="s">
        <v>1628</v>
      </c>
      <c r="B1160" s="30" t="s">
        <v>811</v>
      </c>
      <c r="C1160" s="31" t="s">
        <v>1423</v>
      </c>
      <c r="D1160" s="30">
        <v>10</v>
      </c>
      <c r="E1160" s="31" t="s">
        <v>1138</v>
      </c>
      <c r="F1160" s="33">
        <f t="shared" si="58"/>
        <v>20000</v>
      </c>
      <c r="G1160" s="33">
        <f t="shared" si="57"/>
        <v>20000</v>
      </c>
      <c r="H1160" s="30">
        <v>20000</v>
      </c>
      <c r="I1160" s="30"/>
      <c r="J1160" s="30"/>
      <c r="K1160" s="30"/>
      <c r="L1160" s="30"/>
      <c r="M1160" s="30"/>
      <c r="N1160" s="30"/>
      <c r="O1160" s="30"/>
    </row>
    <row r="1161" ht="13.5" spans="1:15">
      <c r="A1161" s="30" t="s">
        <v>1628</v>
      </c>
      <c r="B1161" s="30" t="s">
        <v>1634</v>
      </c>
      <c r="C1161" s="31" t="s">
        <v>1635</v>
      </c>
      <c r="D1161" s="30">
        <v>100</v>
      </c>
      <c r="E1161" s="31" t="s">
        <v>1636</v>
      </c>
      <c r="F1161" s="33">
        <f t="shared" si="58"/>
        <v>5000</v>
      </c>
      <c r="G1161" s="33">
        <f t="shared" si="57"/>
        <v>5000</v>
      </c>
      <c r="H1161" s="30">
        <v>5000</v>
      </c>
      <c r="I1161" s="30"/>
      <c r="J1161" s="30"/>
      <c r="K1161" s="30"/>
      <c r="L1161" s="30"/>
      <c r="M1161" s="30"/>
      <c r="N1161" s="30"/>
      <c r="O1161" s="30"/>
    </row>
    <row r="1162" ht="13.5" spans="1:15">
      <c r="A1162" s="30" t="s">
        <v>1628</v>
      </c>
      <c r="B1162" s="30" t="s">
        <v>1637</v>
      </c>
      <c r="C1162" s="31" t="s">
        <v>1638</v>
      </c>
      <c r="D1162" s="30">
        <v>100</v>
      </c>
      <c r="E1162" s="31" t="s">
        <v>1636</v>
      </c>
      <c r="F1162" s="33">
        <f t="shared" si="58"/>
        <v>5000</v>
      </c>
      <c r="G1162" s="33">
        <f t="shared" si="57"/>
        <v>5000</v>
      </c>
      <c r="H1162" s="30">
        <v>5000</v>
      </c>
      <c r="I1162" s="30"/>
      <c r="J1162" s="30"/>
      <c r="K1162" s="30"/>
      <c r="L1162" s="30"/>
      <c r="M1162" s="30"/>
      <c r="N1162" s="30"/>
      <c r="O1162" s="30"/>
    </row>
    <row r="1163" ht="13.5" spans="1:15">
      <c r="A1163" s="30" t="s">
        <v>1628</v>
      </c>
      <c r="B1163" s="30" t="s">
        <v>1639</v>
      </c>
      <c r="C1163" s="31" t="s">
        <v>1640</v>
      </c>
      <c r="D1163" s="30">
        <v>100</v>
      </c>
      <c r="E1163" s="31" t="s">
        <v>1138</v>
      </c>
      <c r="F1163" s="33">
        <f t="shared" si="58"/>
        <v>1500</v>
      </c>
      <c r="G1163" s="33">
        <f t="shared" si="57"/>
        <v>1500</v>
      </c>
      <c r="H1163" s="30">
        <v>1500</v>
      </c>
      <c r="I1163" s="30"/>
      <c r="J1163" s="30"/>
      <c r="K1163" s="30"/>
      <c r="L1163" s="30"/>
      <c r="M1163" s="30"/>
      <c r="N1163" s="30"/>
      <c r="O1163" s="30"/>
    </row>
    <row r="1164" ht="13.5" spans="1:15">
      <c r="A1164" s="30" t="s">
        <v>1628</v>
      </c>
      <c r="B1164" s="30" t="s">
        <v>1641</v>
      </c>
      <c r="C1164" s="31" t="s">
        <v>1642</v>
      </c>
      <c r="D1164" s="30">
        <v>100</v>
      </c>
      <c r="E1164" s="31" t="s">
        <v>1636</v>
      </c>
      <c r="F1164" s="33">
        <f t="shared" si="58"/>
        <v>2000</v>
      </c>
      <c r="G1164" s="33">
        <f t="shared" si="57"/>
        <v>2000</v>
      </c>
      <c r="H1164" s="30">
        <v>2000</v>
      </c>
      <c r="I1164" s="30"/>
      <c r="J1164" s="30"/>
      <c r="K1164" s="30"/>
      <c r="L1164" s="30"/>
      <c r="M1164" s="30"/>
      <c r="N1164" s="30"/>
      <c r="O1164" s="30"/>
    </row>
    <row r="1165" ht="13.5" spans="1:15">
      <c r="A1165" s="30" t="s">
        <v>1628</v>
      </c>
      <c r="B1165" s="30" t="s">
        <v>1250</v>
      </c>
      <c r="C1165" s="31" t="s">
        <v>1643</v>
      </c>
      <c r="D1165" s="30">
        <v>1000</v>
      </c>
      <c r="E1165" s="31" t="s">
        <v>1210</v>
      </c>
      <c r="F1165" s="33">
        <f t="shared" si="58"/>
        <v>5000</v>
      </c>
      <c r="G1165" s="33">
        <f t="shared" si="57"/>
        <v>5000</v>
      </c>
      <c r="H1165" s="30">
        <v>5000</v>
      </c>
      <c r="I1165" s="30"/>
      <c r="J1165" s="30"/>
      <c r="K1165" s="30"/>
      <c r="L1165" s="30"/>
      <c r="M1165" s="30"/>
      <c r="N1165" s="30"/>
      <c r="O1165" s="30"/>
    </row>
    <row r="1166" ht="13.5" spans="1:15">
      <c r="A1166" s="30" t="s">
        <v>1628</v>
      </c>
      <c r="B1166" s="30" t="s">
        <v>1644</v>
      </c>
      <c r="C1166" s="31" t="s">
        <v>1645</v>
      </c>
      <c r="D1166" s="30">
        <v>100</v>
      </c>
      <c r="E1166" s="31" t="s">
        <v>1210</v>
      </c>
      <c r="F1166" s="33">
        <f t="shared" si="58"/>
        <v>1000</v>
      </c>
      <c r="G1166" s="33">
        <f t="shared" si="57"/>
        <v>1000</v>
      </c>
      <c r="H1166" s="30">
        <v>1000</v>
      </c>
      <c r="I1166" s="30"/>
      <c r="J1166" s="30"/>
      <c r="K1166" s="30"/>
      <c r="L1166" s="30"/>
      <c r="M1166" s="30"/>
      <c r="N1166" s="30"/>
      <c r="O1166" s="30"/>
    </row>
    <row r="1167" ht="13.5" spans="1:15">
      <c r="A1167" s="30" t="s">
        <v>1628</v>
      </c>
      <c r="B1167" s="30" t="s">
        <v>1646</v>
      </c>
      <c r="C1167" s="31" t="s">
        <v>1647</v>
      </c>
      <c r="D1167" s="30">
        <v>100</v>
      </c>
      <c r="E1167" s="31" t="s">
        <v>889</v>
      </c>
      <c r="F1167" s="33">
        <f t="shared" si="58"/>
        <v>6000</v>
      </c>
      <c r="G1167" s="33">
        <f t="shared" si="57"/>
        <v>6000</v>
      </c>
      <c r="H1167" s="30">
        <v>6000</v>
      </c>
      <c r="I1167" s="30"/>
      <c r="J1167" s="30"/>
      <c r="K1167" s="30"/>
      <c r="L1167" s="30"/>
      <c r="M1167" s="30"/>
      <c r="N1167" s="30"/>
      <c r="O1167" s="30"/>
    </row>
    <row r="1168" ht="13.5" spans="1:15">
      <c r="A1168" s="30" t="s">
        <v>1628</v>
      </c>
      <c r="B1168" s="30" t="s">
        <v>1007</v>
      </c>
      <c r="C1168" s="31" t="s">
        <v>1648</v>
      </c>
      <c r="D1168" s="30">
        <v>200</v>
      </c>
      <c r="E1168" s="31" t="s">
        <v>889</v>
      </c>
      <c r="F1168" s="33">
        <f t="shared" si="58"/>
        <v>5000</v>
      </c>
      <c r="G1168" s="33">
        <f t="shared" si="57"/>
        <v>5000</v>
      </c>
      <c r="H1168" s="30">
        <v>5000</v>
      </c>
      <c r="I1168" s="30"/>
      <c r="J1168" s="30"/>
      <c r="K1168" s="30"/>
      <c r="L1168" s="30"/>
      <c r="M1168" s="30"/>
      <c r="N1168" s="30"/>
      <c r="O1168" s="30"/>
    </row>
    <row r="1169" ht="13.5" spans="1:15">
      <c r="A1169" s="30" t="s">
        <v>1628</v>
      </c>
      <c r="B1169" s="30" t="s">
        <v>981</v>
      </c>
      <c r="C1169" s="31" t="s">
        <v>1552</v>
      </c>
      <c r="D1169" s="30">
        <v>180</v>
      </c>
      <c r="E1169" s="31" t="s">
        <v>794</v>
      </c>
      <c r="F1169" s="33">
        <f t="shared" si="58"/>
        <v>8000</v>
      </c>
      <c r="G1169" s="33">
        <f t="shared" si="57"/>
        <v>8000</v>
      </c>
      <c r="H1169" s="30">
        <v>8000</v>
      </c>
      <c r="I1169" s="30"/>
      <c r="J1169" s="30"/>
      <c r="K1169" s="30"/>
      <c r="L1169" s="30"/>
      <c r="M1169" s="30"/>
      <c r="N1169" s="30"/>
      <c r="O1169" s="30"/>
    </row>
    <row r="1170" ht="13.5" spans="1:15">
      <c r="A1170" s="30" t="s">
        <v>1628</v>
      </c>
      <c r="B1170" s="30" t="s">
        <v>822</v>
      </c>
      <c r="C1170" s="31" t="s">
        <v>1450</v>
      </c>
      <c r="D1170" s="30">
        <v>60</v>
      </c>
      <c r="E1170" s="31" t="s">
        <v>827</v>
      </c>
      <c r="F1170" s="33">
        <f t="shared" si="58"/>
        <v>12000</v>
      </c>
      <c r="G1170" s="33">
        <f t="shared" si="57"/>
        <v>12000</v>
      </c>
      <c r="H1170" s="30">
        <v>12000</v>
      </c>
      <c r="I1170" s="30"/>
      <c r="J1170" s="30"/>
      <c r="K1170" s="30"/>
      <c r="L1170" s="30"/>
      <c r="M1170" s="30"/>
      <c r="N1170" s="30"/>
      <c r="O1170" s="30"/>
    </row>
    <row r="1171" ht="13.5" spans="1:15">
      <c r="A1171" s="30" t="s">
        <v>1628</v>
      </c>
      <c r="B1171" s="30" t="s">
        <v>825</v>
      </c>
      <c r="C1171" s="31" t="s">
        <v>1649</v>
      </c>
      <c r="D1171" s="30">
        <v>40</v>
      </c>
      <c r="E1171" s="31" t="s">
        <v>827</v>
      </c>
      <c r="F1171" s="33">
        <f t="shared" si="58"/>
        <v>4000</v>
      </c>
      <c r="G1171" s="33">
        <f t="shared" si="57"/>
        <v>4000</v>
      </c>
      <c r="H1171" s="30">
        <v>4000</v>
      </c>
      <c r="I1171" s="30"/>
      <c r="J1171" s="30"/>
      <c r="K1171" s="30"/>
      <c r="L1171" s="30"/>
      <c r="M1171" s="30"/>
      <c r="N1171" s="30"/>
      <c r="O1171" s="30"/>
    </row>
    <row r="1172" ht="13.5" spans="1:15">
      <c r="A1172" s="30" t="s">
        <v>1628</v>
      </c>
      <c r="B1172" s="30" t="s">
        <v>1650</v>
      </c>
      <c r="C1172" s="31" t="s">
        <v>1651</v>
      </c>
      <c r="D1172" s="30">
        <v>1000</v>
      </c>
      <c r="E1172" s="31" t="s">
        <v>790</v>
      </c>
      <c r="F1172" s="33">
        <f t="shared" si="58"/>
        <v>100000</v>
      </c>
      <c r="G1172" s="33">
        <f t="shared" si="57"/>
        <v>100000</v>
      </c>
      <c r="H1172" s="30">
        <v>100000</v>
      </c>
      <c r="I1172" s="30"/>
      <c r="J1172" s="30"/>
      <c r="K1172" s="30"/>
      <c r="L1172" s="30"/>
      <c r="M1172" s="30"/>
      <c r="N1172" s="30"/>
      <c r="O1172" s="30"/>
    </row>
    <row r="1173" ht="13.5" spans="1:15">
      <c r="A1173" s="30" t="s">
        <v>1628</v>
      </c>
      <c r="B1173" s="30" t="s">
        <v>1652</v>
      </c>
      <c r="C1173" s="31" t="s">
        <v>1653</v>
      </c>
      <c r="D1173" s="30">
        <v>1000</v>
      </c>
      <c r="E1173" s="31" t="s">
        <v>1081</v>
      </c>
      <c r="F1173" s="33">
        <f t="shared" si="58"/>
        <v>5000</v>
      </c>
      <c r="G1173" s="33">
        <f t="shared" ref="G1173:G1236" si="59">H1173+I1173</f>
        <v>5000</v>
      </c>
      <c r="H1173" s="30">
        <v>5000</v>
      </c>
      <c r="I1173" s="30"/>
      <c r="J1173" s="30"/>
      <c r="K1173" s="30"/>
      <c r="L1173" s="30"/>
      <c r="M1173" s="30"/>
      <c r="N1173" s="30"/>
      <c r="O1173" s="30"/>
    </row>
    <row r="1174" ht="13.5" spans="1:15">
      <c r="A1174" s="30" t="s">
        <v>1628</v>
      </c>
      <c r="B1174" s="30" t="s">
        <v>1654</v>
      </c>
      <c r="C1174" s="31" t="s">
        <v>1655</v>
      </c>
      <c r="D1174" s="30">
        <v>1000</v>
      </c>
      <c r="E1174" s="31" t="s">
        <v>790</v>
      </c>
      <c r="F1174" s="33">
        <f t="shared" si="58"/>
        <v>50000</v>
      </c>
      <c r="G1174" s="33">
        <f t="shared" si="59"/>
        <v>50000</v>
      </c>
      <c r="H1174" s="30">
        <v>50000</v>
      </c>
      <c r="I1174" s="30"/>
      <c r="J1174" s="30"/>
      <c r="K1174" s="30"/>
      <c r="L1174" s="30"/>
      <c r="M1174" s="30"/>
      <c r="N1174" s="30"/>
      <c r="O1174" s="30"/>
    </row>
    <row r="1175" ht="13.5" spans="1:15">
      <c r="A1175" s="30" t="s">
        <v>1628</v>
      </c>
      <c r="B1175" s="30" t="s">
        <v>1452</v>
      </c>
      <c r="C1175" s="31" t="s">
        <v>1453</v>
      </c>
      <c r="D1175" s="30">
        <v>200</v>
      </c>
      <c r="E1175" s="31" t="s">
        <v>790</v>
      </c>
      <c r="F1175" s="33">
        <f t="shared" si="58"/>
        <v>20000</v>
      </c>
      <c r="G1175" s="33">
        <f t="shared" si="59"/>
        <v>20000</v>
      </c>
      <c r="H1175" s="30">
        <v>20000</v>
      </c>
      <c r="I1175" s="30"/>
      <c r="J1175" s="30"/>
      <c r="K1175" s="30"/>
      <c r="L1175" s="30"/>
      <c r="M1175" s="30"/>
      <c r="N1175" s="30"/>
      <c r="O1175" s="30"/>
    </row>
    <row r="1176" ht="13.5" spans="1:15">
      <c r="A1176" s="30" t="s">
        <v>1628</v>
      </c>
      <c r="B1176" s="30" t="s">
        <v>1656</v>
      </c>
      <c r="C1176" s="31" t="s">
        <v>1455</v>
      </c>
      <c r="D1176" s="30">
        <v>200</v>
      </c>
      <c r="E1176" s="31" t="s">
        <v>1657</v>
      </c>
      <c r="F1176" s="33">
        <f t="shared" si="58"/>
        <v>5000</v>
      </c>
      <c r="G1176" s="33">
        <f t="shared" si="59"/>
        <v>5000</v>
      </c>
      <c r="H1176" s="30">
        <v>5000</v>
      </c>
      <c r="I1176" s="30"/>
      <c r="J1176" s="30"/>
      <c r="K1176" s="30"/>
      <c r="L1176" s="30"/>
      <c r="M1176" s="30"/>
      <c r="N1176" s="30"/>
      <c r="O1176" s="30"/>
    </row>
    <row r="1177" ht="13.5" spans="1:15">
      <c r="A1177" s="30" t="s">
        <v>1628</v>
      </c>
      <c r="B1177" s="30" t="s">
        <v>1658</v>
      </c>
      <c r="C1177" s="31" t="s">
        <v>1659</v>
      </c>
      <c r="D1177" s="30">
        <v>200</v>
      </c>
      <c r="E1177" s="31" t="s">
        <v>1657</v>
      </c>
      <c r="F1177" s="33">
        <f t="shared" si="58"/>
        <v>2000</v>
      </c>
      <c r="G1177" s="33">
        <f t="shared" si="59"/>
        <v>2000</v>
      </c>
      <c r="H1177" s="30">
        <v>2000</v>
      </c>
      <c r="I1177" s="30"/>
      <c r="J1177" s="30"/>
      <c r="K1177" s="30"/>
      <c r="L1177" s="30"/>
      <c r="M1177" s="30"/>
      <c r="N1177" s="30"/>
      <c r="O1177" s="30"/>
    </row>
    <row r="1178" ht="13.5" spans="1:15">
      <c r="A1178" s="30" t="s">
        <v>1628</v>
      </c>
      <c r="B1178" s="30" t="s">
        <v>1660</v>
      </c>
      <c r="C1178" s="31" t="s">
        <v>1661</v>
      </c>
      <c r="D1178" s="30">
        <v>100</v>
      </c>
      <c r="E1178" s="31" t="s">
        <v>790</v>
      </c>
      <c r="F1178" s="33">
        <f t="shared" si="58"/>
        <v>5000</v>
      </c>
      <c r="G1178" s="33">
        <f t="shared" si="59"/>
        <v>5000</v>
      </c>
      <c r="H1178" s="30">
        <v>5000</v>
      </c>
      <c r="I1178" s="30"/>
      <c r="J1178" s="30"/>
      <c r="K1178" s="30"/>
      <c r="L1178" s="30"/>
      <c r="M1178" s="30"/>
      <c r="N1178" s="30"/>
      <c r="O1178" s="30"/>
    </row>
    <row r="1179" ht="13.5" spans="1:15">
      <c r="A1179" s="30" t="s">
        <v>1628</v>
      </c>
      <c r="B1179" s="30" t="s">
        <v>1662</v>
      </c>
      <c r="C1179" s="31" t="s">
        <v>1663</v>
      </c>
      <c r="D1179" s="30">
        <v>5</v>
      </c>
      <c r="E1179" s="31" t="s">
        <v>784</v>
      </c>
      <c r="F1179" s="33">
        <f t="shared" si="58"/>
        <v>5000</v>
      </c>
      <c r="G1179" s="33">
        <f t="shared" si="59"/>
        <v>5000</v>
      </c>
      <c r="H1179" s="30">
        <v>5000</v>
      </c>
      <c r="I1179" s="30"/>
      <c r="J1179" s="30"/>
      <c r="K1179" s="30"/>
      <c r="L1179" s="30"/>
      <c r="M1179" s="30"/>
      <c r="N1179" s="30"/>
      <c r="O1179" s="30"/>
    </row>
    <row r="1180" ht="13.5" spans="1:15">
      <c r="A1180" s="30" t="s">
        <v>1628</v>
      </c>
      <c r="B1180" s="30" t="s">
        <v>1664</v>
      </c>
      <c r="C1180" s="31" t="s">
        <v>1665</v>
      </c>
      <c r="D1180" s="30">
        <v>5</v>
      </c>
      <c r="E1180" s="31" t="s">
        <v>784</v>
      </c>
      <c r="F1180" s="33">
        <f t="shared" si="58"/>
        <v>5000</v>
      </c>
      <c r="G1180" s="33">
        <f t="shared" si="59"/>
        <v>5000</v>
      </c>
      <c r="H1180" s="30">
        <v>5000</v>
      </c>
      <c r="I1180" s="30"/>
      <c r="J1180" s="30"/>
      <c r="K1180" s="30"/>
      <c r="L1180" s="30"/>
      <c r="M1180" s="30"/>
      <c r="N1180" s="30"/>
      <c r="O1180" s="30"/>
    </row>
    <row r="1181" ht="13.5" spans="1:15">
      <c r="A1181" s="30" t="s">
        <v>1628</v>
      </c>
      <c r="B1181" s="30" t="s">
        <v>1666</v>
      </c>
      <c r="C1181" s="31" t="s">
        <v>1667</v>
      </c>
      <c r="D1181" s="30">
        <v>2</v>
      </c>
      <c r="E1181" s="31" t="s">
        <v>784</v>
      </c>
      <c r="F1181" s="33">
        <f t="shared" si="58"/>
        <v>4000</v>
      </c>
      <c r="G1181" s="33">
        <f t="shared" si="59"/>
        <v>4000</v>
      </c>
      <c r="H1181" s="30">
        <v>4000</v>
      </c>
      <c r="I1181" s="30"/>
      <c r="J1181" s="30"/>
      <c r="K1181" s="30"/>
      <c r="L1181" s="30"/>
      <c r="M1181" s="30"/>
      <c r="N1181" s="30"/>
      <c r="O1181" s="30"/>
    </row>
    <row r="1182" ht="13.5" spans="1:15">
      <c r="A1182" s="30" t="s">
        <v>1628</v>
      </c>
      <c r="B1182" s="30" t="s">
        <v>1668</v>
      </c>
      <c r="C1182" s="31" t="s">
        <v>1669</v>
      </c>
      <c r="D1182" s="30">
        <v>20</v>
      </c>
      <c r="E1182" s="31" t="s">
        <v>827</v>
      </c>
      <c r="F1182" s="33">
        <f t="shared" si="58"/>
        <v>500</v>
      </c>
      <c r="G1182" s="33">
        <f t="shared" si="59"/>
        <v>500</v>
      </c>
      <c r="H1182" s="30">
        <v>500</v>
      </c>
      <c r="I1182" s="30"/>
      <c r="J1182" s="30"/>
      <c r="K1182" s="30"/>
      <c r="L1182" s="30"/>
      <c r="M1182" s="30"/>
      <c r="N1182" s="30"/>
      <c r="O1182" s="30"/>
    </row>
    <row r="1183" ht="13.5" spans="1:15">
      <c r="A1183" s="30" t="s">
        <v>1628</v>
      </c>
      <c r="B1183" s="30" t="s">
        <v>1670</v>
      </c>
      <c r="C1183" s="31" t="s">
        <v>1671</v>
      </c>
      <c r="D1183" s="30">
        <v>20</v>
      </c>
      <c r="E1183" s="31" t="s">
        <v>827</v>
      </c>
      <c r="F1183" s="33">
        <f t="shared" si="58"/>
        <v>800</v>
      </c>
      <c r="G1183" s="33">
        <f t="shared" si="59"/>
        <v>800</v>
      </c>
      <c r="H1183" s="30">
        <v>800</v>
      </c>
      <c r="I1183" s="30"/>
      <c r="J1183" s="30"/>
      <c r="K1183" s="30"/>
      <c r="L1183" s="30"/>
      <c r="M1183" s="30"/>
      <c r="N1183" s="30"/>
      <c r="O1183" s="30"/>
    </row>
    <row r="1184" ht="13.5" spans="1:15">
      <c r="A1184" s="30" t="s">
        <v>1628</v>
      </c>
      <c r="B1184" s="30" t="s">
        <v>1672</v>
      </c>
      <c r="C1184" s="31" t="s">
        <v>1673</v>
      </c>
      <c r="D1184" s="30">
        <v>50</v>
      </c>
      <c r="E1184" s="31" t="s">
        <v>790</v>
      </c>
      <c r="F1184" s="33">
        <f t="shared" si="58"/>
        <v>1000</v>
      </c>
      <c r="G1184" s="33">
        <f t="shared" si="59"/>
        <v>1000</v>
      </c>
      <c r="H1184" s="30">
        <v>1000</v>
      </c>
      <c r="I1184" s="30"/>
      <c r="J1184" s="30"/>
      <c r="K1184" s="30"/>
      <c r="L1184" s="30"/>
      <c r="M1184" s="30"/>
      <c r="N1184" s="30"/>
      <c r="O1184" s="30"/>
    </row>
    <row r="1185" ht="13.5" spans="1:15">
      <c r="A1185" s="30" t="s">
        <v>1628</v>
      </c>
      <c r="B1185" s="30" t="s">
        <v>1057</v>
      </c>
      <c r="C1185" s="31" t="s">
        <v>1674</v>
      </c>
      <c r="D1185" s="30">
        <v>5</v>
      </c>
      <c r="E1185" s="31" t="s">
        <v>784</v>
      </c>
      <c r="F1185" s="33">
        <f t="shared" si="58"/>
        <v>12500</v>
      </c>
      <c r="G1185" s="33">
        <f t="shared" si="59"/>
        <v>12500</v>
      </c>
      <c r="H1185" s="30">
        <v>12500</v>
      </c>
      <c r="I1185" s="30"/>
      <c r="J1185" s="30"/>
      <c r="K1185" s="30"/>
      <c r="L1185" s="30"/>
      <c r="M1185" s="30"/>
      <c r="N1185" s="30"/>
      <c r="O1185" s="30"/>
    </row>
    <row r="1186" ht="13.5" spans="1:15">
      <c r="A1186" s="30" t="s">
        <v>1628</v>
      </c>
      <c r="B1186" s="30" t="s">
        <v>1058</v>
      </c>
      <c r="C1186" s="31" t="s">
        <v>1675</v>
      </c>
      <c r="D1186" s="30">
        <v>5</v>
      </c>
      <c r="E1186" s="31" t="s">
        <v>784</v>
      </c>
      <c r="F1186" s="33">
        <f t="shared" ref="F1186:F1249" si="60">G1186+J1186+K1186+L1186+M1186+N1186+O1186</f>
        <v>10000</v>
      </c>
      <c r="G1186" s="33">
        <f t="shared" si="59"/>
        <v>10000</v>
      </c>
      <c r="H1186" s="30">
        <v>10000</v>
      </c>
      <c r="I1186" s="30"/>
      <c r="J1186" s="30"/>
      <c r="K1186" s="30"/>
      <c r="L1186" s="30"/>
      <c r="M1186" s="30"/>
      <c r="N1186" s="30"/>
      <c r="O1186" s="30"/>
    </row>
    <row r="1187" ht="13.5" spans="1:15">
      <c r="A1187" s="30" t="s">
        <v>1628</v>
      </c>
      <c r="B1187" s="30" t="s">
        <v>1403</v>
      </c>
      <c r="C1187" s="31" t="s">
        <v>1404</v>
      </c>
      <c r="D1187" s="30">
        <v>20</v>
      </c>
      <c r="E1187" s="31" t="s">
        <v>784</v>
      </c>
      <c r="F1187" s="33">
        <f t="shared" si="60"/>
        <v>4000</v>
      </c>
      <c r="G1187" s="33">
        <f t="shared" si="59"/>
        <v>4000</v>
      </c>
      <c r="H1187" s="30">
        <v>4000</v>
      </c>
      <c r="I1187" s="30"/>
      <c r="J1187" s="30"/>
      <c r="K1187" s="30"/>
      <c r="L1187" s="30"/>
      <c r="M1187" s="30"/>
      <c r="N1187" s="30"/>
      <c r="O1187" s="30"/>
    </row>
    <row r="1188" ht="13.5" spans="1:15">
      <c r="A1188" s="30" t="s">
        <v>1628</v>
      </c>
      <c r="B1188" s="30" t="s">
        <v>1676</v>
      </c>
      <c r="C1188" s="31" t="s">
        <v>1677</v>
      </c>
      <c r="D1188" s="30">
        <v>2</v>
      </c>
      <c r="E1188" s="31" t="s">
        <v>784</v>
      </c>
      <c r="F1188" s="33">
        <f t="shared" si="60"/>
        <v>2000</v>
      </c>
      <c r="G1188" s="33">
        <f t="shared" si="59"/>
        <v>2000</v>
      </c>
      <c r="H1188" s="30">
        <v>2000</v>
      </c>
      <c r="I1188" s="30"/>
      <c r="J1188" s="30"/>
      <c r="K1188" s="30"/>
      <c r="L1188" s="30"/>
      <c r="M1188" s="30"/>
      <c r="N1188" s="30"/>
      <c r="O1188" s="30"/>
    </row>
    <row r="1189" ht="13.5" spans="1:15">
      <c r="A1189" s="30" t="s">
        <v>1628</v>
      </c>
      <c r="B1189" s="30" t="s">
        <v>1678</v>
      </c>
      <c r="C1189" s="31" t="s">
        <v>1679</v>
      </c>
      <c r="D1189" s="30">
        <v>2</v>
      </c>
      <c r="E1189" s="31" t="s">
        <v>790</v>
      </c>
      <c r="F1189" s="33">
        <f t="shared" si="60"/>
        <v>10000</v>
      </c>
      <c r="G1189" s="33">
        <f t="shared" si="59"/>
        <v>10000</v>
      </c>
      <c r="H1189" s="30">
        <v>10000</v>
      </c>
      <c r="I1189" s="30"/>
      <c r="J1189" s="30"/>
      <c r="K1189" s="30"/>
      <c r="L1189" s="30"/>
      <c r="M1189" s="30"/>
      <c r="N1189" s="30"/>
      <c r="O1189" s="30"/>
    </row>
    <row r="1190" ht="13.5" spans="1:15">
      <c r="A1190" s="30" t="s">
        <v>1628</v>
      </c>
      <c r="B1190" s="30" t="s">
        <v>1680</v>
      </c>
      <c r="C1190" s="31" t="s">
        <v>1681</v>
      </c>
      <c r="D1190" s="30">
        <v>20</v>
      </c>
      <c r="E1190" s="31" t="s">
        <v>784</v>
      </c>
      <c r="F1190" s="33">
        <f t="shared" si="60"/>
        <v>4000</v>
      </c>
      <c r="G1190" s="33">
        <f t="shared" si="59"/>
        <v>4000</v>
      </c>
      <c r="H1190" s="30">
        <v>4000</v>
      </c>
      <c r="I1190" s="30"/>
      <c r="J1190" s="30"/>
      <c r="K1190" s="30"/>
      <c r="L1190" s="30"/>
      <c r="M1190" s="30"/>
      <c r="N1190" s="30"/>
      <c r="O1190" s="30"/>
    </row>
    <row r="1191" ht="13.5" spans="1:15">
      <c r="A1191" s="30" t="s">
        <v>1628</v>
      </c>
      <c r="B1191" s="30" t="s">
        <v>1682</v>
      </c>
      <c r="C1191" s="31" t="s">
        <v>1683</v>
      </c>
      <c r="D1191" s="30">
        <v>5</v>
      </c>
      <c r="E1191" s="31" t="s">
        <v>784</v>
      </c>
      <c r="F1191" s="33">
        <f t="shared" si="60"/>
        <v>2500</v>
      </c>
      <c r="G1191" s="33">
        <f t="shared" si="59"/>
        <v>2500</v>
      </c>
      <c r="H1191" s="30">
        <v>2500</v>
      </c>
      <c r="I1191" s="30"/>
      <c r="J1191" s="30"/>
      <c r="K1191" s="30"/>
      <c r="L1191" s="30"/>
      <c r="M1191" s="30"/>
      <c r="N1191" s="30"/>
      <c r="O1191" s="30"/>
    </row>
    <row r="1192" ht="13.5" spans="1:15">
      <c r="A1192" s="30" t="s">
        <v>1628</v>
      </c>
      <c r="B1192" s="30" t="s">
        <v>1684</v>
      </c>
      <c r="C1192" s="31" t="s">
        <v>1685</v>
      </c>
      <c r="D1192" s="30">
        <v>2</v>
      </c>
      <c r="E1192" s="31" t="s">
        <v>790</v>
      </c>
      <c r="F1192" s="33">
        <f t="shared" si="60"/>
        <v>2000</v>
      </c>
      <c r="G1192" s="33">
        <f t="shared" si="59"/>
        <v>2000</v>
      </c>
      <c r="H1192" s="30">
        <v>2000</v>
      </c>
      <c r="I1192" s="30"/>
      <c r="J1192" s="30"/>
      <c r="K1192" s="30"/>
      <c r="L1192" s="30"/>
      <c r="M1192" s="30"/>
      <c r="N1192" s="30"/>
      <c r="O1192" s="30"/>
    </row>
    <row r="1193" ht="13.5" spans="1:15">
      <c r="A1193" s="30" t="s">
        <v>1628</v>
      </c>
      <c r="B1193" s="30" t="s">
        <v>1484</v>
      </c>
      <c r="C1193" s="31" t="s">
        <v>1577</v>
      </c>
      <c r="D1193" s="30">
        <v>10</v>
      </c>
      <c r="E1193" s="31" t="s">
        <v>784</v>
      </c>
      <c r="F1193" s="33">
        <f t="shared" si="60"/>
        <v>3000</v>
      </c>
      <c r="G1193" s="33">
        <f t="shared" si="59"/>
        <v>3000</v>
      </c>
      <c r="H1193" s="30">
        <v>3000</v>
      </c>
      <c r="I1193" s="30"/>
      <c r="J1193" s="30"/>
      <c r="K1193" s="30"/>
      <c r="L1193" s="30"/>
      <c r="M1193" s="30"/>
      <c r="N1193" s="30"/>
      <c r="O1193" s="30"/>
    </row>
    <row r="1194" ht="13.5" spans="1:15">
      <c r="A1194" s="30" t="s">
        <v>1686</v>
      </c>
      <c r="B1194" s="30" t="s">
        <v>783</v>
      </c>
      <c r="C1194" s="31" t="s">
        <v>783</v>
      </c>
      <c r="D1194" s="30">
        <v>20</v>
      </c>
      <c r="E1194" s="31" t="s">
        <v>784</v>
      </c>
      <c r="F1194" s="33">
        <f t="shared" si="60"/>
        <v>62500</v>
      </c>
      <c r="G1194" s="33">
        <f t="shared" si="59"/>
        <v>62500</v>
      </c>
      <c r="H1194" s="30">
        <v>62500</v>
      </c>
      <c r="I1194" s="30"/>
      <c r="J1194" s="30"/>
      <c r="K1194" s="30"/>
      <c r="L1194" s="30"/>
      <c r="M1194" s="30"/>
      <c r="N1194" s="30"/>
      <c r="O1194" s="30"/>
    </row>
    <row r="1195" ht="13.5" spans="1:15">
      <c r="A1195" s="30" t="s">
        <v>1686</v>
      </c>
      <c r="B1195" s="30" t="s">
        <v>1687</v>
      </c>
      <c r="C1195" s="31" t="s">
        <v>972</v>
      </c>
      <c r="D1195" s="30">
        <v>2</v>
      </c>
      <c r="E1195" s="31" t="s">
        <v>784</v>
      </c>
      <c r="F1195" s="33">
        <f t="shared" si="60"/>
        <v>10500</v>
      </c>
      <c r="G1195" s="33">
        <f t="shared" si="59"/>
        <v>10500</v>
      </c>
      <c r="H1195" s="30">
        <v>10500</v>
      </c>
      <c r="I1195" s="30"/>
      <c r="J1195" s="30"/>
      <c r="K1195" s="30"/>
      <c r="L1195" s="30"/>
      <c r="M1195" s="30"/>
      <c r="N1195" s="30"/>
      <c r="O1195" s="30"/>
    </row>
    <row r="1196" ht="13.5" spans="1:15">
      <c r="A1196" s="30" t="s">
        <v>1686</v>
      </c>
      <c r="B1196" s="30" t="s">
        <v>1688</v>
      </c>
      <c r="C1196" s="31" t="s">
        <v>1689</v>
      </c>
      <c r="D1196" s="30">
        <v>2</v>
      </c>
      <c r="E1196" s="31" t="s">
        <v>784</v>
      </c>
      <c r="F1196" s="33">
        <f t="shared" si="60"/>
        <v>15000</v>
      </c>
      <c r="G1196" s="33">
        <f t="shared" si="59"/>
        <v>15000</v>
      </c>
      <c r="H1196" s="30">
        <v>15000</v>
      </c>
      <c r="I1196" s="30"/>
      <c r="J1196" s="30"/>
      <c r="K1196" s="30"/>
      <c r="L1196" s="30"/>
      <c r="M1196" s="30"/>
      <c r="N1196" s="30"/>
      <c r="O1196" s="30"/>
    </row>
    <row r="1197" ht="13.5" spans="1:15">
      <c r="A1197" s="30" t="s">
        <v>1686</v>
      </c>
      <c r="B1197" s="30" t="s">
        <v>1107</v>
      </c>
      <c r="C1197" s="31" t="s">
        <v>992</v>
      </c>
      <c r="D1197" s="30">
        <v>2</v>
      </c>
      <c r="E1197" s="31" t="s">
        <v>784</v>
      </c>
      <c r="F1197" s="33">
        <f t="shared" si="60"/>
        <v>2000</v>
      </c>
      <c r="G1197" s="33">
        <f t="shared" si="59"/>
        <v>2000</v>
      </c>
      <c r="H1197" s="30">
        <v>2000</v>
      </c>
      <c r="I1197" s="30"/>
      <c r="J1197" s="30"/>
      <c r="K1197" s="30"/>
      <c r="L1197" s="30"/>
      <c r="M1197" s="30"/>
      <c r="N1197" s="30"/>
      <c r="O1197" s="30"/>
    </row>
    <row r="1198" ht="13.5" spans="1:15">
      <c r="A1198" s="30" t="s">
        <v>1686</v>
      </c>
      <c r="B1198" s="30" t="s">
        <v>1167</v>
      </c>
      <c r="C1198" s="31" t="s">
        <v>820</v>
      </c>
      <c r="D1198" s="30">
        <v>1</v>
      </c>
      <c r="E1198" s="31" t="s">
        <v>784</v>
      </c>
      <c r="F1198" s="33">
        <f t="shared" si="60"/>
        <v>5000</v>
      </c>
      <c r="G1198" s="33">
        <f t="shared" si="59"/>
        <v>5000</v>
      </c>
      <c r="H1198" s="30">
        <v>5000</v>
      </c>
      <c r="I1198" s="30"/>
      <c r="J1198" s="30"/>
      <c r="K1198" s="30"/>
      <c r="L1198" s="30"/>
      <c r="M1198" s="30"/>
      <c r="N1198" s="30"/>
      <c r="O1198" s="30"/>
    </row>
    <row r="1199" ht="13.5" spans="1:15">
      <c r="A1199" s="30" t="s">
        <v>1686</v>
      </c>
      <c r="B1199" s="30" t="s">
        <v>1690</v>
      </c>
      <c r="C1199" s="31" t="s">
        <v>1053</v>
      </c>
      <c r="D1199" s="30">
        <v>1</v>
      </c>
      <c r="E1199" s="31" t="s">
        <v>784</v>
      </c>
      <c r="F1199" s="33">
        <f t="shared" si="60"/>
        <v>3800</v>
      </c>
      <c r="G1199" s="33">
        <f t="shared" si="59"/>
        <v>3800</v>
      </c>
      <c r="H1199" s="30">
        <v>3800</v>
      </c>
      <c r="I1199" s="30"/>
      <c r="J1199" s="30"/>
      <c r="K1199" s="30"/>
      <c r="L1199" s="30"/>
      <c r="M1199" s="30"/>
      <c r="N1199" s="30"/>
      <c r="O1199" s="30"/>
    </row>
    <row r="1200" ht="22.5" spans="1:15">
      <c r="A1200" s="30" t="s">
        <v>1686</v>
      </c>
      <c r="B1200" s="30" t="s">
        <v>994</v>
      </c>
      <c r="C1200" s="31" t="s">
        <v>1691</v>
      </c>
      <c r="D1200" s="30">
        <v>5</v>
      </c>
      <c r="E1200" s="31" t="s">
        <v>784</v>
      </c>
      <c r="F1200" s="33">
        <f t="shared" si="60"/>
        <v>18000</v>
      </c>
      <c r="G1200" s="33">
        <f t="shared" si="59"/>
        <v>18000</v>
      </c>
      <c r="H1200" s="30">
        <v>18000</v>
      </c>
      <c r="I1200" s="30"/>
      <c r="J1200" s="30"/>
      <c r="K1200" s="30"/>
      <c r="L1200" s="30"/>
      <c r="M1200" s="30"/>
      <c r="N1200" s="30"/>
      <c r="O1200" s="30"/>
    </row>
    <row r="1201" ht="13.5" spans="1:15">
      <c r="A1201" s="30" t="s">
        <v>1686</v>
      </c>
      <c r="B1201" s="30" t="s">
        <v>885</v>
      </c>
      <c r="C1201" s="31" t="s">
        <v>995</v>
      </c>
      <c r="D1201" s="30">
        <v>10</v>
      </c>
      <c r="E1201" s="31" t="s">
        <v>810</v>
      </c>
      <c r="F1201" s="33">
        <f t="shared" si="60"/>
        <v>3000</v>
      </c>
      <c r="G1201" s="33">
        <f t="shared" si="59"/>
        <v>3000</v>
      </c>
      <c r="H1201" s="30">
        <v>3000</v>
      </c>
      <c r="I1201" s="30"/>
      <c r="J1201" s="30"/>
      <c r="K1201" s="30"/>
      <c r="L1201" s="30"/>
      <c r="M1201" s="30"/>
      <c r="N1201" s="30"/>
      <c r="O1201" s="30"/>
    </row>
    <row r="1202" ht="13.5" spans="1:15">
      <c r="A1202" s="30" t="s">
        <v>1686</v>
      </c>
      <c r="B1202" s="30" t="s">
        <v>1086</v>
      </c>
      <c r="C1202" s="31" t="s">
        <v>995</v>
      </c>
      <c r="D1202" s="30">
        <v>100</v>
      </c>
      <c r="E1202" s="31" t="s">
        <v>810</v>
      </c>
      <c r="F1202" s="33">
        <f t="shared" si="60"/>
        <v>16000</v>
      </c>
      <c r="G1202" s="33">
        <f t="shared" si="59"/>
        <v>16000</v>
      </c>
      <c r="H1202" s="30">
        <v>16000</v>
      </c>
      <c r="I1202" s="30"/>
      <c r="J1202" s="30"/>
      <c r="K1202" s="30"/>
      <c r="L1202" s="30"/>
      <c r="M1202" s="30"/>
      <c r="N1202" s="30"/>
      <c r="O1202" s="30"/>
    </row>
    <row r="1203" ht="13.5" spans="1:15">
      <c r="A1203" s="30" t="s">
        <v>1686</v>
      </c>
      <c r="B1203" s="30" t="s">
        <v>1585</v>
      </c>
      <c r="C1203" s="31" t="s">
        <v>1584</v>
      </c>
      <c r="D1203" s="30">
        <v>2</v>
      </c>
      <c r="E1203" s="31" t="s">
        <v>810</v>
      </c>
      <c r="F1203" s="33">
        <f t="shared" si="60"/>
        <v>1000</v>
      </c>
      <c r="G1203" s="33">
        <f t="shared" si="59"/>
        <v>1000</v>
      </c>
      <c r="H1203" s="30">
        <v>1000</v>
      </c>
      <c r="I1203" s="30"/>
      <c r="J1203" s="30"/>
      <c r="K1203" s="30"/>
      <c r="L1203" s="30"/>
      <c r="M1203" s="30"/>
      <c r="N1203" s="30"/>
      <c r="O1203" s="30"/>
    </row>
    <row r="1204" ht="13.5" spans="1:15">
      <c r="A1204" s="30" t="s">
        <v>1686</v>
      </c>
      <c r="B1204" s="30" t="s">
        <v>1097</v>
      </c>
      <c r="C1204" s="31" t="s">
        <v>867</v>
      </c>
      <c r="D1204" s="30">
        <v>6</v>
      </c>
      <c r="E1204" s="31" t="s">
        <v>810</v>
      </c>
      <c r="F1204" s="33">
        <f t="shared" si="60"/>
        <v>3000</v>
      </c>
      <c r="G1204" s="33">
        <f t="shared" si="59"/>
        <v>3000</v>
      </c>
      <c r="H1204" s="30">
        <v>3000</v>
      </c>
      <c r="I1204" s="30"/>
      <c r="J1204" s="30"/>
      <c r="K1204" s="30"/>
      <c r="L1204" s="30"/>
      <c r="M1204" s="30"/>
      <c r="N1204" s="30"/>
      <c r="O1204" s="30"/>
    </row>
    <row r="1205" ht="13.5" spans="1:15">
      <c r="A1205" s="30" t="s">
        <v>1686</v>
      </c>
      <c r="B1205" s="30" t="s">
        <v>1438</v>
      </c>
      <c r="C1205" s="31" t="s">
        <v>1375</v>
      </c>
      <c r="D1205" s="30">
        <v>10</v>
      </c>
      <c r="E1205" s="31" t="s">
        <v>810</v>
      </c>
      <c r="F1205" s="33">
        <f t="shared" si="60"/>
        <v>8000</v>
      </c>
      <c r="G1205" s="33">
        <f t="shared" si="59"/>
        <v>8000</v>
      </c>
      <c r="H1205" s="30">
        <v>8000</v>
      </c>
      <c r="I1205" s="30"/>
      <c r="J1205" s="30"/>
      <c r="K1205" s="30"/>
      <c r="L1205" s="30"/>
      <c r="M1205" s="30"/>
      <c r="N1205" s="30"/>
      <c r="O1205" s="30"/>
    </row>
    <row r="1206" ht="13.5" spans="1:15">
      <c r="A1206" s="30" t="s">
        <v>1686</v>
      </c>
      <c r="B1206" s="30" t="s">
        <v>887</v>
      </c>
      <c r="C1206" s="31" t="s">
        <v>981</v>
      </c>
      <c r="D1206" s="30">
        <v>90</v>
      </c>
      <c r="E1206" s="31" t="s">
        <v>794</v>
      </c>
      <c r="F1206" s="33">
        <f t="shared" si="60"/>
        <v>13500</v>
      </c>
      <c r="G1206" s="33">
        <f t="shared" si="59"/>
        <v>13500</v>
      </c>
      <c r="H1206" s="30">
        <v>13500</v>
      </c>
      <c r="I1206" s="30"/>
      <c r="J1206" s="30"/>
      <c r="K1206" s="30"/>
      <c r="L1206" s="30"/>
      <c r="M1206" s="30"/>
      <c r="N1206" s="30"/>
      <c r="O1206" s="30"/>
    </row>
    <row r="1207" ht="13.5" spans="1:15">
      <c r="A1207" s="30" t="s">
        <v>1686</v>
      </c>
      <c r="B1207" s="30" t="s">
        <v>1692</v>
      </c>
      <c r="C1207" s="31" t="s">
        <v>981</v>
      </c>
      <c r="D1207" s="30">
        <v>115</v>
      </c>
      <c r="E1207" s="31" t="s">
        <v>794</v>
      </c>
      <c r="F1207" s="33">
        <f t="shared" si="60"/>
        <v>25000</v>
      </c>
      <c r="G1207" s="33">
        <f t="shared" si="59"/>
        <v>25000</v>
      </c>
      <c r="H1207" s="30">
        <v>25000</v>
      </c>
      <c r="I1207" s="30"/>
      <c r="J1207" s="30"/>
      <c r="K1207" s="30"/>
      <c r="L1207" s="30"/>
      <c r="M1207" s="30"/>
      <c r="N1207" s="30"/>
      <c r="O1207" s="30"/>
    </row>
    <row r="1208" ht="13.5" spans="1:15">
      <c r="A1208" s="30" t="s">
        <v>1686</v>
      </c>
      <c r="B1208" s="30" t="s">
        <v>1080</v>
      </c>
      <c r="C1208" s="31" t="s">
        <v>982</v>
      </c>
      <c r="D1208" s="30">
        <v>40</v>
      </c>
      <c r="E1208" s="31" t="s">
        <v>827</v>
      </c>
      <c r="F1208" s="33">
        <f t="shared" si="60"/>
        <v>8000</v>
      </c>
      <c r="G1208" s="33">
        <f t="shared" si="59"/>
        <v>8000</v>
      </c>
      <c r="H1208" s="30">
        <v>8000</v>
      </c>
      <c r="I1208" s="30"/>
      <c r="J1208" s="30"/>
      <c r="K1208" s="30"/>
      <c r="L1208" s="30"/>
      <c r="M1208" s="30"/>
      <c r="N1208" s="30"/>
      <c r="O1208" s="30"/>
    </row>
    <row r="1209" ht="13.5" spans="1:15">
      <c r="A1209" s="30" t="s">
        <v>1686</v>
      </c>
      <c r="B1209" s="30" t="s">
        <v>1169</v>
      </c>
      <c r="C1209" s="31" t="s">
        <v>982</v>
      </c>
      <c r="D1209" s="30">
        <v>100</v>
      </c>
      <c r="E1209" s="31" t="s">
        <v>827</v>
      </c>
      <c r="F1209" s="33">
        <f t="shared" si="60"/>
        <v>3000</v>
      </c>
      <c r="G1209" s="33">
        <f t="shared" si="59"/>
        <v>3000</v>
      </c>
      <c r="H1209" s="30">
        <v>3000</v>
      </c>
      <c r="I1209" s="30"/>
      <c r="J1209" s="30"/>
      <c r="K1209" s="30"/>
      <c r="L1209" s="30"/>
      <c r="M1209" s="30"/>
      <c r="N1209" s="30"/>
      <c r="O1209" s="30"/>
    </row>
    <row r="1210" ht="13.5" spans="1:15">
      <c r="A1210" s="30" t="s">
        <v>1686</v>
      </c>
      <c r="B1210" s="30" t="s">
        <v>1693</v>
      </c>
      <c r="C1210" s="31" t="s">
        <v>1694</v>
      </c>
      <c r="D1210" s="30">
        <v>5</v>
      </c>
      <c r="E1210" s="31" t="s">
        <v>790</v>
      </c>
      <c r="F1210" s="33">
        <f t="shared" si="60"/>
        <v>50000</v>
      </c>
      <c r="G1210" s="33">
        <f t="shared" si="59"/>
        <v>50000</v>
      </c>
      <c r="H1210" s="30">
        <v>50000</v>
      </c>
      <c r="I1210" s="30"/>
      <c r="J1210" s="30"/>
      <c r="K1210" s="30"/>
      <c r="L1210" s="30"/>
      <c r="M1210" s="30"/>
      <c r="N1210" s="30"/>
      <c r="O1210" s="30"/>
    </row>
    <row r="1211" ht="13.5" spans="1:15">
      <c r="A1211" s="30" t="s">
        <v>1686</v>
      </c>
      <c r="B1211" s="30" t="s">
        <v>1288</v>
      </c>
      <c r="C1211" s="31" t="s">
        <v>1288</v>
      </c>
      <c r="D1211" s="30">
        <v>1</v>
      </c>
      <c r="E1211" s="31" t="s">
        <v>784</v>
      </c>
      <c r="F1211" s="33">
        <f t="shared" si="60"/>
        <v>2500</v>
      </c>
      <c r="G1211" s="33">
        <f t="shared" si="59"/>
        <v>2500</v>
      </c>
      <c r="H1211" s="30">
        <v>2500</v>
      </c>
      <c r="I1211" s="30"/>
      <c r="J1211" s="30"/>
      <c r="K1211" s="30"/>
      <c r="L1211" s="30"/>
      <c r="M1211" s="30"/>
      <c r="N1211" s="30"/>
      <c r="O1211" s="30"/>
    </row>
    <row r="1212" ht="13.5" spans="1:15">
      <c r="A1212" s="30" t="s">
        <v>1686</v>
      </c>
      <c r="B1212" s="30" t="s">
        <v>1060</v>
      </c>
      <c r="C1212" s="31" t="s">
        <v>1060</v>
      </c>
      <c r="D1212" s="30">
        <v>1</v>
      </c>
      <c r="E1212" s="31" t="s">
        <v>784</v>
      </c>
      <c r="F1212" s="33">
        <f t="shared" si="60"/>
        <v>30000</v>
      </c>
      <c r="G1212" s="33">
        <f t="shared" si="59"/>
        <v>30000</v>
      </c>
      <c r="H1212" s="30">
        <v>30000</v>
      </c>
      <c r="I1212" s="30"/>
      <c r="J1212" s="30"/>
      <c r="K1212" s="30"/>
      <c r="L1212" s="30"/>
      <c r="M1212" s="30"/>
      <c r="N1212" s="30"/>
      <c r="O1212" s="30"/>
    </row>
    <row r="1213" ht="13.5" spans="1:15">
      <c r="A1213" s="30" t="s">
        <v>1686</v>
      </c>
      <c r="B1213" s="30" t="s">
        <v>1634</v>
      </c>
      <c r="C1213" s="31" t="s">
        <v>1634</v>
      </c>
      <c r="D1213" s="30">
        <v>50</v>
      </c>
      <c r="E1213" s="31" t="s">
        <v>1636</v>
      </c>
      <c r="F1213" s="33">
        <f t="shared" si="60"/>
        <v>3000</v>
      </c>
      <c r="G1213" s="33">
        <f t="shared" si="59"/>
        <v>3000</v>
      </c>
      <c r="H1213" s="30">
        <v>3000</v>
      </c>
      <c r="I1213" s="30"/>
      <c r="J1213" s="30"/>
      <c r="K1213" s="30"/>
      <c r="L1213" s="30"/>
      <c r="M1213" s="30"/>
      <c r="N1213" s="30"/>
      <c r="O1213" s="30"/>
    </row>
    <row r="1214" ht="13.5" spans="1:15">
      <c r="A1214" s="30" t="s">
        <v>1686</v>
      </c>
      <c r="B1214" s="30" t="s">
        <v>1644</v>
      </c>
      <c r="C1214" s="31" t="s">
        <v>1644</v>
      </c>
      <c r="D1214" s="30">
        <v>100</v>
      </c>
      <c r="E1214" s="31" t="s">
        <v>1210</v>
      </c>
      <c r="F1214" s="33">
        <f t="shared" si="60"/>
        <v>1000</v>
      </c>
      <c r="G1214" s="33">
        <f t="shared" si="59"/>
        <v>1000</v>
      </c>
      <c r="H1214" s="30">
        <v>1000</v>
      </c>
      <c r="I1214" s="30"/>
      <c r="J1214" s="30"/>
      <c r="K1214" s="30"/>
      <c r="L1214" s="30"/>
      <c r="M1214" s="30"/>
      <c r="N1214" s="30"/>
      <c r="O1214" s="30"/>
    </row>
    <row r="1215" ht="13.5" spans="1:15">
      <c r="A1215" s="30" t="s">
        <v>1686</v>
      </c>
      <c r="B1215" s="30" t="s">
        <v>1007</v>
      </c>
      <c r="C1215" s="31" t="s">
        <v>1007</v>
      </c>
      <c r="D1215" s="30">
        <v>200</v>
      </c>
      <c r="E1215" s="31" t="s">
        <v>889</v>
      </c>
      <c r="F1215" s="33">
        <f t="shared" si="60"/>
        <v>5000</v>
      </c>
      <c r="G1215" s="33">
        <f t="shared" si="59"/>
        <v>5000</v>
      </c>
      <c r="H1215" s="30">
        <v>5000</v>
      </c>
      <c r="I1215" s="30"/>
      <c r="J1215" s="30"/>
      <c r="K1215" s="30"/>
      <c r="L1215" s="30"/>
      <c r="M1215" s="30"/>
      <c r="N1215" s="30"/>
      <c r="O1215" s="30"/>
    </row>
    <row r="1216" ht="13.5" spans="1:15">
      <c r="A1216" s="30" t="s">
        <v>1686</v>
      </c>
      <c r="B1216" s="30" t="s">
        <v>1452</v>
      </c>
      <c r="C1216" s="31" t="s">
        <v>1452</v>
      </c>
      <c r="D1216" s="30">
        <v>150</v>
      </c>
      <c r="E1216" s="31" t="s">
        <v>790</v>
      </c>
      <c r="F1216" s="33">
        <f t="shared" si="60"/>
        <v>15000</v>
      </c>
      <c r="G1216" s="33">
        <f t="shared" si="59"/>
        <v>15000</v>
      </c>
      <c r="H1216" s="30">
        <v>15000</v>
      </c>
      <c r="I1216" s="30"/>
      <c r="J1216" s="30"/>
      <c r="K1216" s="30"/>
      <c r="L1216" s="30"/>
      <c r="M1216" s="30"/>
      <c r="N1216" s="30"/>
      <c r="O1216" s="30"/>
    </row>
    <row r="1217" ht="13.5" spans="1:15">
      <c r="A1217" s="30" t="s">
        <v>1686</v>
      </c>
      <c r="B1217" s="30" t="s">
        <v>1695</v>
      </c>
      <c r="C1217" s="31" t="s">
        <v>1695</v>
      </c>
      <c r="D1217" s="30">
        <v>150</v>
      </c>
      <c r="E1217" s="31" t="s">
        <v>1657</v>
      </c>
      <c r="F1217" s="33">
        <f t="shared" si="60"/>
        <v>5000</v>
      </c>
      <c r="G1217" s="33">
        <f t="shared" si="59"/>
        <v>5000</v>
      </c>
      <c r="H1217" s="30">
        <v>5000</v>
      </c>
      <c r="I1217" s="30"/>
      <c r="J1217" s="30"/>
      <c r="K1217" s="30"/>
      <c r="L1217" s="30"/>
      <c r="M1217" s="30"/>
      <c r="N1217" s="30"/>
      <c r="O1217" s="30"/>
    </row>
    <row r="1218" ht="13.5" spans="1:15">
      <c r="A1218" s="30" t="s">
        <v>1686</v>
      </c>
      <c r="B1218" s="30" t="s">
        <v>1058</v>
      </c>
      <c r="C1218" s="31" t="s">
        <v>1058</v>
      </c>
      <c r="D1218" s="30">
        <v>5</v>
      </c>
      <c r="E1218" s="31" t="s">
        <v>784</v>
      </c>
      <c r="F1218" s="33">
        <f t="shared" si="60"/>
        <v>10000</v>
      </c>
      <c r="G1218" s="33">
        <f t="shared" si="59"/>
        <v>10000</v>
      </c>
      <c r="H1218" s="30">
        <v>10000</v>
      </c>
      <c r="I1218" s="30"/>
      <c r="J1218" s="30"/>
      <c r="K1218" s="30"/>
      <c r="L1218" s="30"/>
      <c r="M1218" s="30"/>
      <c r="N1218" s="30"/>
      <c r="O1218" s="30"/>
    </row>
    <row r="1219" ht="13.5" spans="1:15">
      <c r="A1219" s="30" t="s">
        <v>1686</v>
      </c>
      <c r="B1219" s="30" t="s">
        <v>1403</v>
      </c>
      <c r="C1219" s="31" t="s">
        <v>1403</v>
      </c>
      <c r="D1219" s="30">
        <v>10</v>
      </c>
      <c r="E1219" s="31" t="s">
        <v>784</v>
      </c>
      <c r="F1219" s="33">
        <f t="shared" si="60"/>
        <v>2500</v>
      </c>
      <c r="G1219" s="33">
        <f t="shared" si="59"/>
        <v>2500</v>
      </c>
      <c r="H1219" s="30">
        <v>2500</v>
      </c>
      <c r="I1219" s="30"/>
      <c r="J1219" s="30"/>
      <c r="K1219" s="30"/>
      <c r="L1219" s="30"/>
      <c r="M1219" s="30"/>
      <c r="N1219" s="30"/>
      <c r="O1219" s="30"/>
    </row>
    <row r="1220" ht="13.5" spans="1:15">
      <c r="A1220" s="30" t="s">
        <v>1686</v>
      </c>
      <c r="B1220" s="30" t="s">
        <v>1680</v>
      </c>
      <c r="C1220" s="31" t="s">
        <v>1680</v>
      </c>
      <c r="D1220" s="30">
        <v>15</v>
      </c>
      <c r="E1220" s="31" t="s">
        <v>784</v>
      </c>
      <c r="F1220" s="33">
        <f t="shared" si="60"/>
        <v>3500</v>
      </c>
      <c r="G1220" s="33">
        <f t="shared" si="59"/>
        <v>3500</v>
      </c>
      <c r="H1220" s="30">
        <v>3500</v>
      </c>
      <c r="I1220" s="30"/>
      <c r="J1220" s="30"/>
      <c r="K1220" s="30"/>
      <c r="L1220" s="30"/>
      <c r="M1220" s="30"/>
      <c r="N1220" s="30"/>
      <c r="O1220" s="30"/>
    </row>
    <row r="1221" ht="13.5" spans="1:15">
      <c r="A1221" s="30" t="s">
        <v>1686</v>
      </c>
      <c r="B1221" s="30" t="s">
        <v>1696</v>
      </c>
      <c r="C1221" s="31" t="s">
        <v>1696</v>
      </c>
      <c r="D1221" s="30">
        <v>1</v>
      </c>
      <c r="E1221" s="31" t="s">
        <v>784</v>
      </c>
      <c r="F1221" s="33">
        <f t="shared" si="60"/>
        <v>5000</v>
      </c>
      <c r="G1221" s="33">
        <f t="shared" si="59"/>
        <v>5000</v>
      </c>
      <c r="H1221" s="30">
        <v>5000</v>
      </c>
      <c r="I1221" s="30"/>
      <c r="J1221" s="30"/>
      <c r="K1221" s="30"/>
      <c r="L1221" s="30"/>
      <c r="M1221" s="30"/>
      <c r="N1221" s="30"/>
      <c r="O1221" s="30"/>
    </row>
    <row r="1222" ht="13.5" spans="1:15">
      <c r="A1222" s="30" t="s">
        <v>1686</v>
      </c>
      <c r="B1222" s="30" t="s">
        <v>1386</v>
      </c>
      <c r="C1222" s="31" t="s">
        <v>1386</v>
      </c>
      <c r="D1222" s="30">
        <v>2</v>
      </c>
      <c r="E1222" s="31" t="s">
        <v>790</v>
      </c>
      <c r="F1222" s="33">
        <f t="shared" si="60"/>
        <v>20000</v>
      </c>
      <c r="G1222" s="33">
        <f t="shared" si="59"/>
        <v>20000</v>
      </c>
      <c r="H1222" s="30">
        <v>20000</v>
      </c>
      <c r="I1222" s="30"/>
      <c r="J1222" s="30"/>
      <c r="K1222" s="30"/>
      <c r="L1222" s="30"/>
      <c r="M1222" s="30"/>
      <c r="N1222" s="30"/>
      <c r="O1222" s="30"/>
    </row>
    <row r="1223" ht="13.5" spans="1:15">
      <c r="A1223" s="30" t="s">
        <v>1686</v>
      </c>
      <c r="B1223" s="30" t="s">
        <v>1697</v>
      </c>
      <c r="C1223" s="31" t="s">
        <v>1697</v>
      </c>
      <c r="D1223" s="30">
        <v>2</v>
      </c>
      <c r="E1223" s="31" t="s">
        <v>827</v>
      </c>
      <c r="F1223" s="33">
        <f t="shared" si="60"/>
        <v>20000</v>
      </c>
      <c r="G1223" s="33">
        <f t="shared" si="59"/>
        <v>20000</v>
      </c>
      <c r="H1223" s="30">
        <v>20000</v>
      </c>
      <c r="I1223" s="30"/>
      <c r="J1223" s="30"/>
      <c r="K1223" s="30"/>
      <c r="L1223" s="30"/>
      <c r="M1223" s="30"/>
      <c r="N1223" s="30"/>
      <c r="O1223" s="30"/>
    </row>
    <row r="1224" ht="13.5" spans="1:15">
      <c r="A1224" s="30" t="s">
        <v>1686</v>
      </c>
      <c r="B1224" s="30" t="s">
        <v>1585</v>
      </c>
      <c r="C1224" s="31" t="s">
        <v>1585</v>
      </c>
      <c r="D1224" s="30">
        <v>30</v>
      </c>
      <c r="E1224" s="31" t="s">
        <v>827</v>
      </c>
      <c r="F1224" s="33">
        <f t="shared" si="60"/>
        <v>60000</v>
      </c>
      <c r="G1224" s="33">
        <f t="shared" si="59"/>
        <v>60000</v>
      </c>
      <c r="H1224" s="30">
        <v>60000</v>
      </c>
      <c r="I1224" s="30"/>
      <c r="J1224" s="30"/>
      <c r="K1224" s="30"/>
      <c r="L1224" s="30"/>
      <c r="M1224" s="30"/>
      <c r="N1224" s="30"/>
      <c r="O1224" s="30"/>
    </row>
    <row r="1225" ht="13.5" spans="1:15">
      <c r="A1225" s="39" t="s">
        <v>1698</v>
      </c>
      <c r="B1225" s="39" t="s">
        <v>1558</v>
      </c>
      <c r="C1225" s="39" t="s">
        <v>1537</v>
      </c>
      <c r="D1225" s="40"/>
      <c r="E1225" s="39"/>
      <c r="F1225" s="33">
        <f t="shared" si="60"/>
        <v>4000</v>
      </c>
      <c r="G1225" s="33">
        <f t="shared" si="59"/>
        <v>4000</v>
      </c>
      <c r="H1225" s="30">
        <v>4000</v>
      </c>
      <c r="I1225" s="30"/>
      <c r="J1225" s="30"/>
      <c r="K1225" s="30"/>
      <c r="L1225" s="30"/>
      <c r="M1225" s="30"/>
      <c r="N1225" s="30"/>
      <c r="O1225" s="30"/>
    </row>
    <row r="1226" ht="13.5" spans="1:15">
      <c r="A1226" s="39" t="s">
        <v>1698</v>
      </c>
      <c r="B1226" s="39" t="s">
        <v>887</v>
      </c>
      <c r="C1226" s="39" t="s">
        <v>1552</v>
      </c>
      <c r="D1226" s="40"/>
      <c r="E1226" s="39"/>
      <c r="F1226" s="33">
        <f t="shared" si="60"/>
        <v>5000</v>
      </c>
      <c r="G1226" s="33">
        <f t="shared" si="59"/>
        <v>5000</v>
      </c>
      <c r="H1226" s="30">
        <v>5000</v>
      </c>
      <c r="I1226" s="30"/>
      <c r="J1226" s="30"/>
      <c r="K1226" s="30"/>
      <c r="L1226" s="30"/>
      <c r="M1226" s="30"/>
      <c r="N1226" s="30"/>
      <c r="O1226" s="30"/>
    </row>
    <row r="1227" ht="13.5" spans="1:15">
      <c r="A1227" s="39" t="s">
        <v>1698</v>
      </c>
      <c r="B1227" s="39" t="s">
        <v>1692</v>
      </c>
      <c r="C1227" s="39" t="s">
        <v>1537</v>
      </c>
      <c r="D1227" s="40"/>
      <c r="E1227" s="39"/>
      <c r="F1227" s="33">
        <f t="shared" si="60"/>
        <v>4000</v>
      </c>
      <c r="G1227" s="33">
        <f t="shared" si="59"/>
        <v>4000</v>
      </c>
      <c r="H1227" s="30">
        <v>4000</v>
      </c>
      <c r="I1227" s="30"/>
      <c r="J1227" s="30"/>
      <c r="K1227" s="30"/>
      <c r="L1227" s="30"/>
      <c r="M1227" s="30"/>
      <c r="N1227" s="30"/>
      <c r="O1227" s="30"/>
    </row>
    <row r="1228" ht="13.5" spans="1:15">
      <c r="A1228" s="39" t="s">
        <v>1698</v>
      </c>
      <c r="B1228" s="39" t="s">
        <v>1080</v>
      </c>
      <c r="C1228" s="39" t="s">
        <v>1581</v>
      </c>
      <c r="D1228" s="40"/>
      <c r="E1228" s="39"/>
      <c r="F1228" s="33">
        <f t="shared" si="60"/>
        <v>4000</v>
      </c>
      <c r="G1228" s="33">
        <f t="shared" si="59"/>
        <v>4000</v>
      </c>
      <c r="H1228" s="30">
        <v>4000</v>
      </c>
      <c r="I1228" s="30"/>
      <c r="J1228" s="30"/>
      <c r="K1228" s="30"/>
      <c r="L1228" s="30"/>
      <c r="M1228" s="30"/>
      <c r="N1228" s="30"/>
      <c r="O1228" s="30"/>
    </row>
    <row r="1229" ht="13.5" spans="1:15">
      <c r="A1229" s="39" t="s">
        <v>1698</v>
      </c>
      <c r="B1229" s="39" t="s">
        <v>1169</v>
      </c>
      <c r="C1229" s="39" t="s">
        <v>1537</v>
      </c>
      <c r="D1229" s="40"/>
      <c r="E1229" s="39"/>
      <c r="F1229" s="33">
        <f t="shared" si="60"/>
        <v>4000</v>
      </c>
      <c r="G1229" s="33">
        <f t="shared" si="59"/>
        <v>4000</v>
      </c>
      <c r="H1229" s="30">
        <v>4000</v>
      </c>
      <c r="I1229" s="30"/>
      <c r="J1229" s="30"/>
      <c r="K1229" s="30"/>
      <c r="L1229" s="30"/>
      <c r="M1229" s="30"/>
      <c r="N1229" s="30"/>
      <c r="O1229" s="30"/>
    </row>
    <row r="1230" ht="13.5" spans="1:15">
      <c r="A1230" s="39" t="s">
        <v>1698</v>
      </c>
      <c r="B1230" s="39" t="s">
        <v>1082</v>
      </c>
      <c r="C1230" s="39" t="s">
        <v>1699</v>
      </c>
      <c r="D1230" s="40"/>
      <c r="E1230" s="39"/>
      <c r="F1230" s="33">
        <f t="shared" si="60"/>
        <v>2000</v>
      </c>
      <c r="G1230" s="33">
        <f t="shared" si="59"/>
        <v>2000</v>
      </c>
      <c r="H1230" s="30">
        <v>2000</v>
      </c>
      <c r="I1230" s="30"/>
      <c r="J1230" s="30"/>
      <c r="K1230" s="30"/>
      <c r="L1230" s="30"/>
      <c r="M1230" s="30"/>
      <c r="N1230" s="30"/>
      <c r="O1230" s="30"/>
    </row>
    <row r="1231" ht="13.5" spans="1:15">
      <c r="A1231" s="39" t="s">
        <v>1698</v>
      </c>
      <c r="B1231" s="39" t="s">
        <v>1024</v>
      </c>
      <c r="C1231" s="39" t="s">
        <v>1537</v>
      </c>
      <c r="D1231" s="40"/>
      <c r="E1231" s="39"/>
      <c r="F1231" s="33">
        <f t="shared" si="60"/>
        <v>2000</v>
      </c>
      <c r="G1231" s="33">
        <f t="shared" si="59"/>
        <v>2000</v>
      </c>
      <c r="H1231" s="30">
        <v>2000</v>
      </c>
      <c r="I1231" s="30"/>
      <c r="J1231" s="30"/>
      <c r="K1231" s="30"/>
      <c r="L1231" s="30"/>
      <c r="M1231" s="30"/>
      <c r="N1231" s="30"/>
      <c r="O1231" s="30"/>
    </row>
    <row r="1232" ht="13.5" spans="1:15">
      <c r="A1232" s="39" t="s">
        <v>1698</v>
      </c>
      <c r="B1232" s="39" t="s">
        <v>1018</v>
      </c>
      <c r="C1232" s="39" t="s">
        <v>1537</v>
      </c>
      <c r="D1232" s="40"/>
      <c r="E1232" s="39"/>
      <c r="F1232" s="33">
        <f t="shared" si="60"/>
        <v>3000</v>
      </c>
      <c r="G1232" s="33">
        <f t="shared" si="59"/>
        <v>3000</v>
      </c>
      <c r="H1232" s="30">
        <v>3000</v>
      </c>
      <c r="I1232" s="30"/>
      <c r="J1232" s="30"/>
      <c r="K1232" s="30"/>
      <c r="L1232" s="30"/>
      <c r="M1232" s="30"/>
      <c r="N1232" s="30"/>
      <c r="O1232" s="30"/>
    </row>
    <row r="1233" ht="13.5" spans="1:15">
      <c r="A1233" s="39" t="s">
        <v>1698</v>
      </c>
      <c r="B1233" s="39" t="s">
        <v>850</v>
      </c>
      <c r="C1233" s="39" t="s">
        <v>1537</v>
      </c>
      <c r="D1233" s="40"/>
      <c r="E1233" s="39"/>
      <c r="F1233" s="33">
        <f t="shared" si="60"/>
        <v>10000</v>
      </c>
      <c r="G1233" s="33">
        <f t="shared" si="59"/>
        <v>10000</v>
      </c>
      <c r="H1233" s="30">
        <v>10000</v>
      </c>
      <c r="I1233" s="30"/>
      <c r="J1233" s="30"/>
      <c r="K1233" s="30"/>
      <c r="L1233" s="30"/>
      <c r="M1233" s="30"/>
      <c r="N1233" s="30"/>
      <c r="O1233" s="30"/>
    </row>
    <row r="1234" ht="13.5" spans="1:15">
      <c r="A1234" s="39" t="s">
        <v>1698</v>
      </c>
      <c r="B1234" s="39" t="s">
        <v>1166</v>
      </c>
      <c r="C1234" s="39" t="s">
        <v>1408</v>
      </c>
      <c r="D1234" s="40"/>
      <c r="E1234" s="39"/>
      <c r="F1234" s="33">
        <f t="shared" si="60"/>
        <v>12000</v>
      </c>
      <c r="G1234" s="33">
        <f t="shared" si="59"/>
        <v>12000</v>
      </c>
      <c r="H1234" s="30">
        <v>12000</v>
      </c>
      <c r="I1234" s="30"/>
      <c r="J1234" s="30"/>
      <c r="K1234" s="30"/>
      <c r="L1234" s="30"/>
      <c r="M1234" s="30"/>
      <c r="N1234" s="30"/>
      <c r="O1234" s="30"/>
    </row>
    <row r="1235" ht="13.5" spans="1:15">
      <c r="A1235" s="39" t="s">
        <v>1698</v>
      </c>
      <c r="B1235" s="39" t="s">
        <v>1700</v>
      </c>
      <c r="C1235" s="39" t="s">
        <v>1701</v>
      </c>
      <c r="D1235" s="40"/>
      <c r="E1235" s="39"/>
      <c r="F1235" s="33">
        <f t="shared" si="60"/>
        <v>5000</v>
      </c>
      <c r="G1235" s="33">
        <f t="shared" si="59"/>
        <v>5000</v>
      </c>
      <c r="H1235" s="30">
        <v>5000</v>
      </c>
      <c r="I1235" s="30"/>
      <c r="J1235" s="30"/>
      <c r="K1235" s="30"/>
      <c r="L1235" s="30"/>
      <c r="M1235" s="30"/>
      <c r="N1235" s="30"/>
      <c r="O1235" s="30"/>
    </row>
    <row r="1236" ht="13.5" spans="1:15">
      <c r="A1236" s="39" t="s">
        <v>1698</v>
      </c>
      <c r="B1236" s="39" t="s">
        <v>1702</v>
      </c>
      <c r="C1236" s="39" t="s">
        <v>1703</v>
      </c>
      <c r="D1236" s="40"/>
      <c r="E1236" s="39"/>
      <c r="F1236" s="33">
        <f t="shared" si="60"/>
        <v>80000</v>
      </c>
      <c r="G1236" s="33">
        <f t="shared" si="59"/>
        <v>80000</v>
      </c>
      <c r="H1236" s="30">
        <v>80000</v>
      </c>
      <c r="I1236" s="30"/>
      <c r="J1236" s="30"/>
      <c r="K1236" s="30"/>
      <c r="L1236" s="30"/>
      <c r="M1236" s="30"/>
      <c r="N1236" s="30"/>
      <c r="O1236" s="30"/>
    </row>
    <row r="1237" ht="13.5" spans="1:15">
      <c r="A1237" s="39" t="s">
        <v>1698</v>
      </c>
      <c r="B1237" s="39" t="s">
        <v>1704</v>
      </c>
      <c r="C1237" s="39" t="s">
        <v>1460</v>
      </c>
      <c r="D1237" s="40"/>
      <c r="E1237" s="39"/>
      <c r="F1237" s="33">
        <f t="shared" si="60"/>
        <v>23000</v>
      </c>
      <c r="G1237" s="33">
        <f t="shared" ref="G1237:G1300" si="61">H1237+I1237</f>
        <v>23000</v>
      </c>
      <c r="H1237" s="30">
        <v>23000</v>
      </c>
      <c r="I1237" s="30"/>
      <c r="J1237" s="30"/>
      <c r="K1237" s="30"/>
      <c r="L1237" s="30"/>
      <c r="M1237" s="30"/>
      <c r="N1237" s="30"/>
      <c r="O1237" s="30"/>
    </row>
    <row r="1238" ht="13.5" spans="1:15">
      <c r="A1238" s="39" t="s">
        <v>1698</v>
      </c>
      <c r="B1238" s="39" t="s">
        <v>1358</v>
      </c>
      <c r="C1238" s="39" t="s">
        <v>1537</v>
      </c>
      <c r="D1238" s="40"/>
      <c r="E1238" s="39"/>
      <c r="F1238" s="33">
        <f t="shared" si="60"/>
        <v>15000</v>
      </c>
      <c r="G1238" s="33">
        <f t="shared" si="61"/>
        <v>15000</v>
      </c>
      <c r="H1238" s="30">
        <v>15000</v>
      </c>
      <c r="I1238" s="30"/>
      <c r="J1238" s="30"/>
      <c r="K1238" s="30"/>
      <c r="L1238" s="30"/>
      <c r="M1238" s="30"/>
      <c r="N1238" s="30"/>
      <c r="O1238" s="30"/>
    </row>
    <row r="1239" ht="13.5" spans="1:15">
      <c r="A1239" s="39" t="s">
        <v>1698</v>
      </c>
      <c r="B1239" s="39" t="s">
        <v>1705</v>
      </c>
      <c r="C1239" s="39" t="s">
        <v>1706</v>
      </c>
      <c r="D1239" s="40"/>
      <c r="E1239" s="39"/>
      <c r="F1239" s="33">
        <f t="shared" si="60"/>
        <v>8000</v>
      </c>
      <c r="G1239" s="33">
        <f t="shared" si="61"/>
        <v>8000</v>
      </c>
      <c r="H1239" s="30">
        <v>8000</v>
      </c>
      <c r="I1239" s="30"/>
      <c r="J1239" s="30"/>
      <c r="K1239" s="30"/>
      <c r="L1239" s="30"/>
      <c r="M1239" s="30"/>
      <c r="N1239" s="30"/>
      <c r="O1239" s="30"/>
    </row>
    <row r="1240" ht="13.5" spans="1:15">
      <c r="A1240" s="39" t="s">
        <v>1698</v>
      </c>
      <c r="B1240" s="39" t="s">
        <v>990</v>
      </c>
      <c r="C1240" s="39" t="s">
        <v>1707</v>
      </c>
      <c r="D1240" s="40"/>
      <c r="E1240" s="39"/>
      <c r="F1240" s="33">
        <f t="shared" si="60"/>
        <v>6000</v>
      </c>
      <c r="G1240" s="33">
        <f t="shared" si="61"/>
        <v>6000</v>
      </c>
      <c r="H1240" s="30">
        <v>6000</v>
      </c>
      <c r="I1240" s="30"/>
      <c r="J1240" s="30"/>
      <c r="K1240" s="30"/>
      <c r="L1240" s="30"/>
      <c r="M1240" s="30"/>
      <c r="N1240" s="30"/>
      <c r="O1240" s="30"/>
    </row>
    <row r="1241" ht="13.5" spans="1:15">
      <c r="A1241" s="30" t="s">
        <v>1708</v>
      </c>
      <c r="B1241" s="30" t="s">
        <v>973</v>
      </c>
      <c r="C1241" s="31" t="s">
        <v>1709</v>
      </c>
      <c r="D1241" s="30">
        <v>20</v>
      </c>
      <c r="E1241" s="31" t="s">
        <v>784</v>
      </c>
      <c r="F1241" s="33">
        <f t="shared" si="60"/>
        <v>100000</v>
      </c>
      <c r="G1241" s="33">
        <f t="shared" si="61"/>
        <v>100000</v>
      </c>
      <c r="H1241" s="30">
        <v>100000</v>
      </c>
      <c r="I1241" s="30"/>
      <c r="J1241" s="30"/>
      <c r="K1241" s="30"/>
      <c r="L1241" s="30"/>
      <c r="M1241" s="30"/>
      <c r="N1241" s="30"/>
      <c r="O1241" s="30"/>
    </row>
    <row r="1242" ht="13.5" spans="1:15">
      <c r="A1242" s="30" t="s">
        <v>1708</v>
      </c>
      <c r="B1242" s="30" t="s">
        <v>1710</v>
      </c>
      <c r="C1242" s="31" t="s">
        <v>1709</v>
      </c>
      <c r="D1242" s="30">
        <v>4</v>
      </c>
      <c r="E1242" s="31" t="s">
        <v>784</v>
      </c>
      <c r="F1242" s="33">
        <f t="shared" si="60"/>
        <v>20000</v>
      </c>
      <c r="G1242" s="33">
        <f t="shared" si="61"/>
        <v>20000</v>
      </c>
      <c r="H1242" s="30">
        <v>20000</v>
      </c>
      <c r="I1242" s="30"/>
      <c r="J1242" s="30"/>
      <c r="K1242" s="30"/>
      <c r="L1242" s="30"/>
      <c r="M1242" s="30"/>
      <c r="N1242" s="30"/>
      <c r="O1242" s="30"/>
    </row>
    <row r="1243" ht="13.5" spans="1:15">
      <c r="A1243" s="30" t="s">
        <v>1708</v>
      </c>
      <c r="B1243" s="30" t="s">
        <v>985</v>
      </c>
      <c r="C1243" s="31" t="s">
        <v>1709</v>
      </c>
      <c r="D1243" s="30">
        <v>4</v>
      </c>
      <c r="E1243" s="31"/>
      <c r="F1243" s="33">
        <f t="shared" si="60"/>
        <v>5000</v>
      </c>
      <c r="G1243" s="33">
        <f t="shared" si="61"/>
        <v>5000</v>
      </c>
      <c r="H1243" s="30">
        <v>5000</v>
      </c>
      <c r="I1243" s="30"/>
      <c r="J1243" s="30"/>
      <c r="K1243" s="30"/>
      <c r="L1243" s="30"/>
      <c r="M1243" s="30"/>
      <c r="N1243" s="30"/>
      <c r="O1243" s="30"/>
    </row>
    <row r="1244" ht="13.5" spans="1:15">
      <c r="A1244" s="30" t="s">
        <v>1708</v>
      </c>
      <c r="B1244" s="30" t="s">
        <v>1711</v>
      </c>
      <c r="C1244" s="31" t="s">
        <v>1709</v>
      </c>
      <c r="D1244" s="30">
        <v>2</v>
      </c>
      <c r="E1244" s="31"/>
      <c r="F1244" s="33">
        <f t="shared" si="60"/>
        <v>5000</v>
      </c>
      <c r="G1244" s="33">
        <f t="shared" si="61"/>
        <v>5000</v>
      </c>
      <c r="H1244" s="30">
        <v>5000</v>
      </c>
      <c r="I1244" s="30"/>
      <c r="J1244" s="30"/>
      <c r="K1244" s="30"/>
      <c r="L1244" s="30"/>
      <c r="M1244" s="30"/>
      <c r="N1244" s="30"/>
      <c r="O1244" s="30"/>
    </row>
    <row r="1245" ht="13.5" spans="1:15">
      <c r="A1245" s="30" t="s">
        <v>1708</v>
      </c>
      <c r="B1245" s="30" t="s">
        <v>1712</v>
      </c>
      <c r="C1245" s="31" t="s">
        <v>1709</v>
      </c>
      <c r="D1245" s="30">
        <v>4</v>
      </c>
      <c r="E1245" s="31"/>
      <c r="F1245" s="33">
        <f t="shared" si="60"/>
        <v>500</v>
      </c>
      <c r="G1245" s="33">
        <f t="shared" si="61"/>
        <v>500</v>
      </c>
      <c r="H1245" s="30">
        <v>500</v>
      </c>
      <c r="I1245" s="30"/>
      <c r="J1245" s="30"/>
      <c r="K1245" s="30"/>
      <c r="L1245" s="30"/>
      <c r="M1245" s="30"/>
      <c r="N1245" s="30"/>
      <c r="O1245" s="30"/>
    </row>
    <row r="1246" ht="13.5" spans="1:15">
      <c r="A1246" s="30" t="s">
        <v>1708</v>
      </c>
      <c r="B1246" s="30" t="s">
        <v>1713</v>
      </c>
      <c r="C1246" s="31" t="s">
        <v>1709</v>
      </c>
      <c r="D1246" s="30">
        <v>4</v>
      </c>
      <c r="E1246" s="31"/>
      <c r="F1246" s="33">
        <f t="shared" si="60"/>
        <v>500</v>
      </c>
      <c r="G1246" s="33">
        <f t="shared" si="61"/>
        <v>500</v>
      </c>
      <c r="H1246" s="30">
        <v>500</v>
      </c>
      <c r="I1246" s="30"/>
      <c r="J1246" s="30"/>
      <c r="K1246" s="30"/>
      <c r="L1246" s="30"/>
      <c r="M1246" s="30"/>
      <c r="N1246" s="30"/>
      <c r="O1246" s="30"/>
    </row>
    <row r="1247" ht="13.5" spans="1:15">
      <c r="A1247" s="30" t="s">
        <v>1708</v>
      </c>
      <c r="B1247" s="30" t="s">
        <v>1714</v>
      </c>
      <c r="C1247" s="31" t="s">
        <v>1709</v>
      </c>
      <c r="D1247" s="30">
        <v>4</v>
      </c>
      <c r="E1247" s="31"/>
      <c r="F1247" s="33">
        <f t="shared" si="60"/>
        <v>1000</v>
      </c>
      <c r="G1247" s="33">
        <f t="shared" si="61"/>
        <v>1000</v>
      </c>
      <c r="H1247" s="30">
        <v>1000</v>
      </c>
      <c r="I1247" s="30"/>
      <c r="J1247" s="30"/>
      <c r="K1247" s="30"/>
      <c r="L1247" s="30"/>
      <c r="M1247" s="30"/>
      <c r="N1247" s="30"/>
      <c r="O1247" s="30"/>
    </row>
    <row r="1248" ht="13.5" spans="1:15">
      <c r="A1248" s="30" t="s">
        <v>1708</v>
      </c>
      <c r="B1248" s="30" t="s">
        <v>1715</v>
      </c>
      <c r="C1248" s="31" t="s">
        <v>1709</v>
      </c>
      <c r="D1248" s="30">
        <v>10</v>
      </c>
      <c r="E1248" s="31" t="s">
        <v>784</v>
      </c>
      <c r="F1248" s="33">
        <f t="shared" si="60"/>
        <v>3000</v>
      </c>
      <c r="G1248" s="33">
        <f t="shared" si="61"/>
        <v>3000</v>
      </c>
      <c r="H1248" s="30">
        <v>3000</v>
      </c>
      <c r="I1248" s="30"/>
      <c r="J1248" s="30"/>
      <c r="K1248" s="30"/>
      <c r="L1248" s="30"/>
      <c r="M1248" s="30"/>
      <c r="N1248" s="30"/>
      <c r="O1248" s="30"/>
    </row>
    <row r="1249" ht="13.5" spans="1:15">
      <c r="A1249" s="30" t="s">
        <v>1708</v>
      </c>
      <c r="B1249" s="30" t="s">
        <v>1478</v>
      </c>
      <c r="C1249" s="31" t="s">
        <v>1709</v>
      </c>
      <c r="D1249" s="30">
        <v>5</v>
      </c>
      <c r="E1249" s="31" t="s">
        <v>784</v>
      </c>
      <c r="F1249" s="33">
        <f t="shared" si="60"/>
        <v>2000</v>
      </c>
      <c r="G1249" s="33">
        <f t="shared" si="61"/>
        <v>2000</v>
      </c>
      <c r="H1249" s="30">
        <v>2000</v>
      </c>
      <c r="I1249" s="30"/>
      <c r="J1249" s="30"/>
      <c r="K1249" s="30"/>
      <c r="L1249" s="30"/>
      <c r="M1249" s="30"/>
      <c r="N1249" s="30"/>
      <c r="O1249" s="30"/>
    </row>
    <row r="1250" ht="13.5" spans="1:15">
      <c r="A1250" s="30" t="s">
        <v>1708</v>
      </c>
      <c r="B1250" s="30" t="s">
        <v>1716</v>
      </c>
      <c r="C1250" s="31" t="s">
        <v>1709</v>
      </c>
      <c r="D1250" s="30">
        <v>4</v>
      </c>
      <c r="E1250" s="31"/>
      <c r="F1250" s="33">
        <f t="shared" ref="F1250:F1313" si="62">G1250+J1250+K1250+L1250+M1250+N1250+O1250</f>
        <v>2000</v>
      </c>
      <c r="G1250" s="33">
        <f t="shared" si="61"/>
        <v>2000</v>
      </c>
      <c r="H1250" s="30">
        <v>2000</v>
      </c>
      <c r="I1250" s="30"/>
      <c r="J1250" s="30"/>
      <c r="K1250" s="30"/>
      <c r="L1250" s="30"/>
      <c r="M1250" s="30"/>
      <c r="N1250" s="30"/>
      <c r="O1250" s="30"/>
    </row>
    <row r="1251" ht="13.5" spans="1:15">
      <c r="A1251" s="30" t="s">
        <v>1708</v>
      </c>
      <c r="B1251" s="30" t="s">
        <v>1574</v>
      </c>
      <c r="C1251" s="31" t="s">
        <v>1709</v>
      </c>
      <c r="D1251" s="30">
        <v>20</v>
      </c>
      <c r="E1251" s="31"/>
      <c r="F1251" s="33">
        <f t="shared" si="62"/>
        <v>20000</v>
      </c>
      <c r="G1251" s="33">
        <f t="shared" si="61"/>
        <v>20000</v>
      </c>
      <c r="H1251" s="30">
        <v>20000</v>
      </c>
      <c r="I1251" s="30"/>
      <c r="J1251" s="30"/>
      <c r="K1251" s="30"/>
      <c r="L1251" s="30"/>
      <c r="M1251" s="30"/>
      <c r="N1251" s="30"/>
      <c r="O1251" s="30"/>
    </row>
    <row r="1252" ht="13.5" spans="1:15">
      <c r="A1252" s="30" t="s">
        <v>1708</v>
      </c>
      <c r="B1252" s="30" t="s">
        <v>1717</v>
      </c>
      <c r="C1252" s="31" t="s">
        <v>1709</v>
      </c>
      <c r="D1252" s="30">
        <v>20</v>
      </c>
      <c r="E1252" s="31"/>
      <c r="F1252" s="33">
        <f t="shared" si="62"/>
        <v>5000</v>
      </c>
      <c r="G1252" s="33">
        <f t="shared" si="61"/>
        <v>5000</v>
      </c>
      <c r="H1252" s="30">
        <v>5000</v>
      </c>
      <c r="I1252" s="30"/>
      <c r="J1252" s="30"/>
      <c r="K1252" s="30"/>
      <c r="L1252" s="30"/>
      <c r="M1252" s="30"/>
      <c r="N1252" s="30"/>
      <c r="O1252" s="30"/>
    </row>
    <row r="1253" ht="13.5" spans="1:15">
      <c r="A1253" s="30" t="s">
        <v>1708</v>
      </c>
      <c r="B1253" s="30" t="s">
        <v>979</v>
      </c>
      <c r="C1253" s="31" t="s">
        <v>1709</v>
      </c>
      <c r="D1253" s="30">
        <v>2</v>
      </c>
      <c r="E1253" s="31"/>
      <c r="F1253" s="33">
        <f t="shared" si="62"/>
        <v>2000</v>
      </c>
      <c r="G1253" s="33">
        <f t="shared" si="61"/>
        <v>2000</v>
      </c>
      <c r="H1253" s="30">
        <v>2000</v>
      </c>
      <c r="I1253" s="30"/>
      <c r="J1253" s="30"/>
      <c r="K1253" s="30"/>
      <c r="L1253" s="30"/>
      <c r="M1253" s="30"/>
      <c r="N1253" s="30"/>
      <c r="O1253" s="30"/>
    </row>
    <row r="1254" ht="13.5" spans="1:15">
      <c r="A1254" s="30" t="s">
        <v>1708</v>
      </c>
      <c r="B1254" s="30" t="s">
        <v>791</v>
      </c>
      <c r="C1254" s="31" t="s">
        <v>1709</v>
      </c>
      <c r="D1254" s="30"/>
      <c r="E1254" s="31"/>
      <c r="F1254" s="33">
        <f t="shared" si="62"/>
        <v>50000</v>
      </c>
      <c r="G1254" s="33">
        <f t="shared" si="61"/>
        <v>50000</v>
      </c>
      <c r="H1254" s="30">
        <v>50000</v>
      </c>
      <c r="I1254" s="30"/>
      <c r="J1254" s="30"/>
      <c r="K1254" s="30"/>
      <c r="L1254" s="30"/>
      <c r="M1254" s="30"/>
      <c r="N1254" s="30"/>
      <c r="O1254" s="30"/>
    </row>
    <row r="1255" ht="13.5" spans="1:15">
      <c r="A1255" s="30" t="s">
        <v>1708</v>
      </c>
      <c r="B1255" s="30" t="s">
        <v>1135</v>
      </c>
      <c r="C1255" s="31" t="s">
        <v>1709</v>
      </c>
      <c r="D1255" s="30"/>
      <c r="E1255" s="31"/>
      <c r="F1255" s="33">
        <f t="shared" si="62"/>
        <v>10000</v>
      </c>
      <c r="G1255" s="33">
        <f t="shared" si="61"/>
        <v>10000</v>
      </c>
      <c r="H1255" s="30">
        <v>10000</v>
      </c>
      <c r="I1255" s="30"/>
      <c r="J1255" s="30"/>
      <c r="K1255" s="30"/>
      <c r="L1255" s="30"/>
      <c r="M1255" s="30"/>
      <c r="N1255" s="30"/>
      <c r="O1255" s="30"/>
    </row>
    <row r="1256" ht="13.5" spans="1:15">
      <c r="A1256" s="30" t="s">
        <v>1708</v>
      </c>
      <c r="B1256" s="30" t="s">
        <v>1618</v>
      </c>
      <c r="C1256" s="31" t="s">
        <v>1709</v>
      </c>
      <c r="D1256" s="30"/>
      <c r="E1256" s="31"/>
      <c r="F1256" s="33">
        <f t="shared" si="62"/>
        <v>5000</v>
      </c>
      <c r="G1256" s="33">
        <f t="shared" si="61"/>
        <v>5000</v>
      </c>
      <c r="H1256" s="30">
        <v>5000</v>
      </c>
      <c r="I1256" s="30"/>
      <c r="J1256" s="30"/>
      <c r="K1256" s="30"/>
      <c r="L1256" s="30"/>
      <c r="M1256" s="30"/>
      <c r="N1256" s="30"/>
      <c r="O1256" s="30"/>
    </row>
    <row r="1257" ht="13.5" spans="1:15">
      <c r="A1257" s="30" t="s">
        <v>1708</v>
      </c>
      <c r="B1257" s="30" t="s">
        <v>1718</v>
      </c>
      <c r="C1257" s="31" t="s">
        <v>1709</v>
      </c>
      <c r="D1257" s="30"/>
      <c r="E1257" s="31"/>
      <c r="F1257" s="33">
        <f t="shared" si="62"/>
        <v>10000</v>
      </c>
      <c r="G1257" s="33">
        <f t="shared" si="61"/>
        <v>10000</v>
      </c>
      <c r="H1257" s="30">
        <v>10000</v>
      </c>
      <c r="I1257" s="30"/>
      <c r="J1257" s="30"/>
      <c r="K1257" s="30"/>
      <c r="L1257" s="30"/>
      <c r="M1257" s="30"/>
      <c r="N1257" s="30"/>
      <c r="O1257" s="30"/>
    </row>
    <row r="1258" ht="13.5" spans="1:15">
      <c r="A1258" s="30" t="s">
        <v>1708</v>
      </c>
      <c r="B1258" s="30" t="s">
        <v>1719</v>
      </c>
      <c r="C1258" s="31" t="s">
        <v>1709</v>
      </c>
      <c r="D1258" s="30"/>
      <c r="E1258" s="31"/>
      <c r="F1258" s="33">
        <f t="shared" si="62"/>
        <v>20000</v>
      </c>
      <c r="G1258" s="33">
        <f t="shared" si="61"/>
        <v>20000</v>
      </c>
      <c r="H1258" s="30">
        <v>20000</v>
      </c>
      <c r="I1258" s="30"/>
      <c r="J1258" s="30"/>
      <c r="K1258" s="30"/>
      <c r="L1258" s="30"/>
      <c r="M1258" s="30"/>
      <c r="N1258" s="30"/>
      <c r="O1258" s="30"/>
    </row>
    <row r="1259" ht="13.5" spans="1:15">
      <c r="A1259" s="30" t="s">
        <v>1708</v>
      </c>
      <c r="B1259" s="30" t="s">
        <v>1720</v>
      </c>
      <c r="C1259" s="31" t="s">
        <v>1709</v>
      </c>
      <c r="D1259" s="30"/>
      <c r="E1259" s="31"/>
      <c r="F1259" s="33">
        <f t="shared" si="62"/>
        <v>20000</v>
      </c>
      <c r="G1259" s="33">
        <f t="shared" si="61"/>
        <v>20000</v>
      </c>
      <c r="H1259" s="30">
        <v>20000</v>
      </c>
      <c r="I1259" s="30"/>
      <c r="J1259" s="30"/>
      <c r="K1259" s="30"/>
      <c r="L1259" s="30"/>
      <c r="M1259" s="30"/>
      <c r="N1259" s="30"/>
      <c r="O1259" s="30"/>
    </row>
    <row r="1260" ht="13.5" spans="1:15">
      <c r="A1260" s="30" t="s">
        <v>1708</v>
      </c>
      <c r="B1260" s="30" t="s">
        <v>1721</v>
      </c>
      <c r="C1260" s="31" t="s">
        <v>1709</v>
      </c>
      <c r="D1260" s="30"/>
      <c r="E1260" s="31"/>
      <c r="F1260" s="33">
        <f t="shared" si="62"/>
        <v>10000</v>
      </c>
      <c r="G1260" s="33">
        <f t="shared" si="61"/>
        <v>10000</v>
      </c>
      <c r="H1260" s="30">
        <v>10000</v>
      </c>
      <c r="I1260" s="30"/>
      <c r="J1260" s="30"/>
      <c r="K1260" s="30"/>
      <c r="L1260" s="30"/>
      <c r="M1260" s="30"/>
      <c r="N1260" s="30"/>
      <c r="O1260" s="30"/>
    </row>
    <row r="1261" ht="13.5" spans="1:15">
      <c r="A1261" s="30" t="s">
        <v>1708</v>
      </c>
      <c r="B1261" s="30" t="s">
        <v>1131</v>
      </c>
      <c r="C1261" s="31" t="s">
        <v>1709</v>
      </c>
      <c r="D1261" s="30"/>
      <c r="E1261" s="31"/>
      <c r="F1261" s="33">
        <f t="shared" si="62"/>
        <v>40000</v>
      </c>
      <c r="G1261" s="33">
        <f t="shared" si="61"/>
        <v>40000</v>
      </c>
      <c r="H1261" s="30">
        <v>40000</v>
      </c>
      <c r="I1261" s="30"/>
      <c r="J1261" s="30"/>
      <c r="K1261" s="30"/>
      <c r="L1261" s="30"/>
      <c r="M1261" s="30"/>
      <c r="N1261" s="30"/>
      <c r="O1261" s="30"/>
    </row>
    <row r="1262" ht="13.5" spans="1:15">
      <c r="A1262" s="30" t="s">
        <v>1708</v>
      </c>
      <c r="B1262" s="30" t="s">
        <v>1616</v>
      </c>
      <c r="C1262" s="31" t="s">
        <v>1709</v>
      </c>
      <c r="D1262" s="30"/>
      <c r="E1262" s="31"/>
      <c r="F1262" s="33">
        <f t="shared" si="62"/>
        <v>50000</v>
      </c>
      <c r="G1262" s="33">
        <f t="shared" si="61"/>
        <v>50000</v>
      </c>
      <c r="H1262" s="30">
        <v>50000</v>
      </c>
      <c r="I1262" s="30"/>
      <c r="J1262" s="30"/>
      <c r="K1262" s="30"/>
      <c r="L1262" s="30"/>
      <c r="M1262" s="30"/>
      <c r="N1262" s="30"/>
      <c r="O1262" s="30"/>
    </row>
    <row r="1263" ht="13.5" spans="1:15">
      <c r="A1263" s="30" t="s">
        <v>1708</v>
      </c>
      <c r="B1263" s="30" t="s">
        <v>1527</v>
      </c>
      <c r="C1263" s="31" t="s">
        <v>1709</v>
      </c>
      <c r="D1263" s="30"/>
      <c r="E1263" s="31"/>
      <c r="F1263" s="33">
        <f t="shared" si="62"/>
        <v>20000</v>
      </c>
      <c r="G1263" s="33">
        <f t="shared" si="61"/>
        <v>20000</v>
      </c>
      <c r="H1263" s="30">
        <v>20000</v>
      </c>
      <c r="I1263" s="30"/>
      <c r="J1263" s="30"/>
      <c r="K1263" s="30"/>
      <c r="L1263" s="30"/>
      <c r="M1263" s="30"/>
      <c r="N1263" s="30"/>
      <c r="O1263" s="30"/>
    </row>
    <row r="1264" ht="13.5" spans="1:15">
      <c r="A1264" s="30" t="s">
        <v>1708</v>
      </c>
      <c r="B1264" s="30" t="s">
        <v>1722</v>
      </c>
      <c r="C1264" s="31" t="s">
        <v>1709</v>
      </c>
      <c r="D1264" s="30"/>
      <c r="E1264" s="31"/>
      <c r="F1264" s="33">
        <f t="shared" si="62"/>
        <v>20000</v>
      </c>
      <c r="G1264" s="33">
        <f t="shared" si="61"/>
        <v>20000</v>
      </c>
      <c r="H1264" s="30">
        <v>20000</v>
      </c>
      <c r="I1264" s="30"/>
      <c r="J1264" s="30"/>
      <c r="K1264" s="30"/>
      <c r="L1264" s="30"/>
      <c r="M1264" s="30"/>
      <c r="N1264" s="30"/>
      <c r="O1264" s="30"/>
    </row>
    <row r="1265" ht="13.5" spans="1:15">
      <c r="A1265" s="30" t="s">
        <v>1708</v>
      </c>
      <c r="B1265" s="30" t="s">
        <v>1723</v>
      </c>
      <c r="C1265" s="31" t="s">
        <v>1709</v>
      </c>
      <c r="D1265" s="30"/>
      <c r="E1265" s="31"/>
      <c r="F1265" s="33">
        <f t="shared" si="62"/>
        <v>60000</v>
      </c>
      <c r="G1265" s="33">
        <f t="shared" si="61"/>
        <v>60000</v>
      </c>
      <c r="H1265" s="30">
        <v>60000</v>
      </c>
      <c r="I1265" s="30"/>
      <c r="J1265" s="30"/>
      <c r="K1265" s="30"/>
      <c r="L1265" s="30"/>
      <c r="M1265" s="30"/>
      <c r="N1265" s="30"/>
      <c r="O1265" s="30"/>
    </row>
    <row r="1266" ht="13.5" spans="1:15">
      <c r="A1266" s="30" t="s">
        <v>1708</v>
      </c>
      <c r="B1266" s="30" t="s">
        <v>1724</v>
      </c>
      <c r="C1266" s="31" t="s">
        <v>1709</v>
      </c>
      <c r="D1266" s="30"/>
      <c r="E1266" s="31"/>
      <c r="F1266" s="33">
        <f t="shared" si="62"/>
        <v>10000</v>
      </c>
      <c r="G1266" s="33">
        <f t="shared" si="61"/>
        <v>10000</v>
      </c>
      <c r="H1266" s="30">
        <v>10000</v>
      </c>
      <c r="I1266" s="30"/>
      <c r="J1266" s="30"/>
      <c r="K1266" s="30"/>
      <c r="L1266" s="30"/>
      <c r="M1266" s="30"/>
      <c r="N1266" s="30"/>
      <c r="O1266" s="30"/>
    </row>
    <row r="1267" ht="13.5" spans="1:15">
      <c r="A1267" s="30" t="s">
        <v>1708</v>
      </c>
      <c r="B1267" s="30" t="s">
        <v>1143</v>
      </c>
      <c r="C1267" s="31" t="s">
        <v>1709</v>
      </c>
      <c r="D1267" s="30"/>
      <c r="E1267" s="31"/>
      <c r="F1267" s="33">
        <f t="shared" si="62"/>
        <v>10000</v>
      </c>
      <c r="G1267" s="33">
        <f t="shared" si="61"/>
        <v>10000</v>
      </c>
      <c r="H1267" s="30">
        <v>10000</v>
      </c>
      <c r="I1267" s="30"/>
      <c r="J1267" s="30"/>
      <c r="K1267" s="30"/>
      <c r="L1267" s="30"/>
      <c r="M1267" s="30"/>
      <c r="N1267" s="30"/>
      <c r="O1267" s="30"/>
    </row>
    <row r="1268" ht="22.5" spans="1:15">
      <c r="A1268" s="30" t="s">
        <v>1708</v>
      </c>
      <c r="B1268" s="30" t="s">
        <v>1725</v>
      </c>
      <c r="C1268" s="31" t="s">
        <v>1709</v>
      </c>
      <c r="D1268" s="30"/>
      <c r="E1268" s="31"/>
      <c r="F1268" s="33">
        <f t="shared" si="62"/>
        <v>10000</v>
      </c>
      <c r="G1268" s="33">
        <f t="shared" si="61"/>
        <v>10000</v>
      </c>
      <c r="H1268" s="30">
        <v>10000</v>
      </c>
      <c r="I1268" s="30"/>
      <c r="J1268" s="30"/>
      <c r="K1268" s="30"/>
      <c r="L1268" s="30"/>
      <c r="M1268" s="30"/>
      <c r="N1268" s="30"/>
      <c r="O1268" s="30"/>
    </row>
    <row r="1269" ht="13.5" spans="1:15">
      <c r="A1269" s="30" t="s">
        <v>1708</v>
      </c>
      <c r="B1269" s="30" t="s">
        <v>1726</v>
      </c>
      <c r="C1269" s="31" t="s">
        <v>1709</v>
      </c>
      <c r="D1269" s="30"/>
      <c r="E1269" s="31"/>
      <c r="F1269" s="33">
        <f t="shared" si="62"/>
        <v>20000</v>
      </c>
      <c r="G1269" s="33">
        <f t="shared" si="61"/>
        <v>20000</v>
      </c>
      <c r="H1269" s="30">
        <v>20000</v>
      </c>
      <c r="I1269" s="30"/>
      <c r="J1269" s="30"/>
      <c r="K1269" s="30"/>
      <c r="L1269" s="30"/>
      <c r="M1269" s="30"/>
      <c r="N1269" s="30"/>
      <c r="O1269" s="30"/>
    </row>
    <row r="1270" ht="13.5" spans="1:15">
      <c r="A1270" s="30" t="s">
        <v>1708</v>
      </c>
      <c r="B1270" s="30" t="s">
        <v>1727</v>
      </c>
      <c r="C1270" s="31" t="s">
        <v>1709</v>
      </c>
      <c r="D1270" s="30"/>
      <c r="E1270" s="31"/>
      <c r="F1270" s="33">
        <f t="shared" si="62"/>
        <v>50000</v>
      </c>
      <c r="G1270" s="33">
        <f t="shared" si="61"/>
        <v>50000</v>
      </c>
      <c r="H1270" s="30">
        <v>50000</v>
      </c>
      <c r="I1270" s="30"/>
      <c r="J1270" s="30"/>
      <c r="K1270" s="30"/>
      <c r="L1270" s="30"/>
      <c r="M1270" s="30"/>
      <c r="N1270" s="30"/>
      <c r="O1270" s="30"/>
    </row>
    <row r="1271" ht="13.5" spans="1:15">
      <c r="A1271" s="30" t="s">
        <v>1708</v>
      </c>
      <c r="B1271" s="30" t="s">
        <v>1728</v>
      </c>
      <c r="C1271" s="31" t="s">
        <v>1709</v>
      </c>
      <c r="D1271" s="30"/>
      <c r="E1271" s="31"/>
      <c r="F1271" s="33">
        <f t="shared" si="62"/>
        <v>5000</v>
      </c>
      <c r="G1271" s="33">
        <f t="shared" si="61"/>
        <v>5000</v>
      </c>
      <c r="H1271" s="30">
        <v>5000</v>
      </c>
      <c r="I1271" s="30"/>
      <c r="J1271" s="30"/>
      <c r="K1271" s="30"/>
      <c r="L1271" s="30"/>
      <c r="M1271" s="30"/>
      <c r="N1271" s="30"/>
      <c r="O1271" s="30"/>
    </row>
    <row r="1272" ht="13.5" spans="1:15">
      <c r="A1272" s="30" t="s">
        <v>1708</v>
      </c>
      <c r="B1272" s="30" t="s">
        <v>1729</v>
      </c>
      <c r="C1272" s="31" t="s">
        <v>1709</v>
      </c>
      <c r="D1272" s="30"/>
      <c r="E1272" s="31"/>
      <c r="F1272" s="33">
        <f t="shared" si="62"/>
        <v>10000</v>
      </c>
      <c r="G1272" s="33">
        <f t="shared" si="61"/>
        <v>10000</v>
      </c>
      <c r="H1272" s="30">
        <v>10000</v>
      </c>
      <c r="I1272" s="30"/>
      <c r="J1272" s="30"/>
      <c r="K1272" s="30"/>
      <c r="L1272" s="30"/>
      <c r="M1272" s="30"/>
      <c r="N1272" s="30"/>
      <c r="O1272" s="30"/>
    </row>
    <row r="1273" ht="13.5" spans="1:15">
      <c r="A1273" s="30" t="s">
        <v>1708</v>
      </c>
      <c r="B1273" s="30" t="s">
        <v>1730</v>
      </c>
      <c r="C1273" s="31" t="s">
        <v>1709</v>
      </c>
      <c r="D1273" s="30"/>
      <c r="E1273" s="31"/>
      <c r="F1273" s="33">
        <f t="shared" si="62"/>
        <v>10000</v>
      </c>
      <c r="G1273" s="33">
        <f t="shared" si="61"/>
        <v>10000</v>
      </c>
      <c r="H1273" s="30">
        <v>10000</v>
      </c>
      <c r="I1273" s="30"/>
      <c r="J1273" s="30"/>
      <c r="K1273" s="30"/>
      <c r="L1273" s="30"/>
      <c r="M1273" s="30"/>
      <c r="N1273" s="30"/>
      <c r="O1273" s="30"/>
    </row>
    <row r="1274" ht="13.5" spans="1:15">
      <c r="A1274" s="30" t="s">
        <v>1708</v>
      </c>
      <c r="B1274" s="30" t="s">
        <v>1731</v>
      </c>
      <c r="C1274" s="30" t="s">
        <v>1731</v>
      </c>
      <c r="D1274" s="30"/>
      <c r="E1274" s="31"/>
      <c r="F1274" s="33">
        <f t="shared" si="62"/>
        <v>20000</v>
      </c>
      <c r="G1274" s="33">
        <f t="shared" si="61"/>
        <v>20000</v>
      </c>
      <c r="H1274" s="30">
        <v>20000</v>
      </c>
      <c r="I1274" s="30"/>
      <c r="J1274" s="30"/>
      <c r="K1274" s="30"/>
      <c r="L1274" s="30"/>
      <c r="M1274" s="30"/>
      <c r="N1274" s="30"/>
      <c r="O1274" s="30"/>
    </row>
    <row r="1275" ht="22.5" spans="1:15">
      <c r="A1275" s="30" t="s">
        <v>1708</v>
      </c>
      <c r="B1275" s="30" t="s">
        <v>1732</v>
      </c>
      <c r="C1275" s="30" t="s">
        <v>1732</v>
      </c>
      <c r="D1275" s="30"/>
      <c r="E1275" s="31"/>
      <c r="F1275" s="33">
        <f t="shared" si="62"/>
        <v>20000</v>
      </c>
      <c r="G1275" s="33">
        <f t="shared" si="61"/>
        <v>20000</v>
      </c>
      <c r="H1275" s="30">
        <v>20000</v>
      </c>
      <c r="I1275" s="30"/>
      <c r="J1275" s="30"/>
      <c r="K1275" s="30"/>
      <c r="L1275" s="30"/>
      <c r="M1275" s="30"/>
      <c r="N1275" s="30"/>
      <c r="O1275" s="30"/>
    </row>
    <row r="1276" ht="13.5" spans="1:15">
      <c r="A1276" s="30" t="s">
        <v>1708</v>
      </c>
      <c r="B1276" s="30" t="s">
        <v>1251</v>
      </c>
      <c r="C1276" s="31" t="s">
        <v>1154</v>
      </c>
      <c r="D1276" s="30">
        <v>6</v>
      </c>
      <c r="E1276" s="31" t="s">
        <v>827</v>
      </c>
      <c r="F1276" s="33">
        <f t="shared" si="62"/>
        <v>10000</v>
      </c>
      <c r="G1276" s="33">
        <f t="shared" si="61"/>
        <v>10000</v>
      </c>
      <c r="H1276" s="30">
        <v>10000</v>
      </c>
      <c r="I1276" s="30"/>
      <c r="J1276" s="30"/>
      <c r="K1276" s="30"/>
      <c r="L1276" s="30"/>
      <c r="M1276" s="30"/>
      <c r="N1276" s="30"/>
      <c r="O1276" s="30"/>
    </row>
    <row r="1277" ht="13.5" spans="1:15">
      <c r="A1277" s="30" t="s">
        <v>1708</v>
      </c>
      <c r="B1277" s="30" t="s">
        <v>1438</v>
      </c>
      <c r="C1277" s="31" t="s">
        <v>1154</v>
      </c>
      <c r="D1277" s="30">
        <v>10</v>
      </c>
      <c r="E1277" s="31" t="s">
        <v>827</v>
      </c>
      <c r="F1277" s="33">
        <f t="shared" si="62"/>
        <v>4000</v>
      </c>
      <c r="G1277" s="33">
        <f t="shared" si="61"/>
        <v>4000</v>
      </c>
      <c r="H1277" s="30">
        <v>4000</v>
      </c>
      <c r="I1277" s="30"/>
      <c r="J1277" s="30"/>
      <c r="K1277" s="30"/>
      <c r="L1277" s="30"/>
      <c r="M1277" s="30"/>
      <c r="N1277" s="30"/>
      <c r="O1277" s="30"/>
    </row>
    <row r="1278" ht="13.5" spans="1:15">
      <c r="A1278" s="30" t="s">
        <v>1708</v>
      </c>
      <c r="B1278" s="30" t="s">
        <v>995</v>
      </c>
      <c r="C1278" s="31" t="s">
        <v>1154</v>
      </c>
      <c r="D1278" s="30">
        <v>10</v>
      </c>
      <c r="E1278" s="31" t="s">
        <v>810</v>
      </c>
      <c r="F1278" s="33">
        <f t="shared" si="62"/>
        <v>6000</v>
      </c>
      <c r="G1278" s="33">
        <f t="shared" si="61"/>
        <v>6000</v>
      </c>
      <c r="H1278" s="30">
        <v>6000</v>
      </c>
      <c r="I1278" s="30"/>
      <c r="J1278" s="30"/>
      <c r="K1278" s="30"/>
      <c r="L1278" s="30"/>
      <c r="M1278" s="30"/>
      <c r="N1278" s="30"/>
      <c r="O1278" s="30"/>
    </row>
    <row r="1279" ht="13.5" spans="1:15">
      <c r="A1279" s="30" t="s">
        <v>1708</v>
      </c>
      <c r="B1279" s="30" t="s">
        <v>1420</v>
      </c>
      <c r="C1279" s="31" t="s">
        <v>1154</v>
      </c>
      <c r="D1279" s="30">
        <v>1</v>
      </c>
      <c r="E1279" s="31" t="s">
        <v>827</v>
      </c>
      <c r="F1279" s="33">
        <f t="shared" si="62"/>
        <v>1000</v>
      </c>
      <c r="G1279" s="33">
        <f t="shared" si="61"/>
        <v>1000</v>
      </c>
      <c r="H1279" s="30">
        <v>1000</v>
      </c>
      <c r="I1279" s="30"/>
      <c r="J1279" s="30"/>
      <c r="K1279" s="30"/>
      <c r="L1279" s="30"/>
      <c r="M1279" s="30"/>
      <c r="N1279" s="30"/>
      <c r="O1279" s="30"/>
    </row>
    <row r="1280" ht="13.5" spans="1:15">
      <c r="A1280" s="30" t="s">
        <v>1708</v>
      </c>
      <c r="B1280" s="30" t="s">
        <v>1733</v>
      </c>
      <c r="C1280" s="31" t="s">
        <v>1154</v>
      </c>
      <c r="D1280" s="30">
        <v>100</v>
      </c>
      <c r="E1280" s="31" t="s">
        <v>790</v>
      </c>
      <c r="F1280" s="33">
        <f t="shared" si="62"/>
        <v>100000</v>
      </c>
      <c r="G1280" s="33">
        <f t="shared" si="61"/>
        <v>100000</v>
      </c>
      <c r="H1280" s="30">
        <v>100000</v>
      </c>
      <c r="I1280" s="30"/>
      <c r="J1280" s="30"/>
      <c r="K1280" s="30"/>
      <c r="L1280" s="30"/>
      <c r="M1280" s="30"/>
      <c r="N1280" s="30"/>
      <c r="O1280" s="30"/>
    </row>
    <row r="1281" ht="13.5" spans="1:15">
      <c r="A1281" s="30" t="s">
        <v>1708</v>
      </c>
      <c r="B1281" s="30" t="s">
        <v>1007</v>
      </c>
      <c r="C1281" s="31" t="s">
        <v>1154</v>
      </c>
      <c r="D1281" s="30">
        <v>30</v>
      </c>
      <c r="E1281" s="31" t="s">
        <v>799</v>
      </c>
      <c r="F1281" s="33">
        <f t="shared" si="62"/>
        <v>10000</v>
      </c>
      <c r="G1281" s="33">
        <f t="shared" si="61"/>
        <v>10000</v>
      </c>
      <c r="H1281" s="30">
        <v>10000</v>
      </c>
      <c r="I1281" s="30"/>
      <c r="J1281" s="30"/>
      <c r="K1281" s="30"/>
      <c r="L1281" s="30"/>
      <c r="M1281" s="30"/>
      <c r="N1281" s="30"/>
      <c r="O1281" s="30"/>
    </row>
    <row r="1282" ht="22.5" spans="1:15">
      <c r="A1282" s="30" t="s">
        <v>1708</v>
      </c>
      <c r="B1282" s="30" t="s">
        <v>1004</v>
      </c>
      <c r="C1282" s="31" t="s">
        <v>1154</v>
      </c>
      <c r="D1282" s="30">
        <v>100</v>
      </c>
      <c r="E1282" s="31" t="s">
        <v>799</v>
      </c>
      <c r="F1282" s="33">
        <f t="shared" si="62"/>
        <v>100000</v>
      </c>
      <c r="G1282" s="33">
        <f t="shared" si="61"/>
        <v>100000</v>
      </c>
      <c r="H1282" s="30">
        <v>100000</v>
      </c>
      <c r="I1282" s="30"/>
      <c r="J1282" s="30"/>
      <c r="K1282" s="30"/>
      <c r="L1282" s="30"/>
      <c r="M1282" s="30"/>
      <c r="N1282" s="30"/>
      <c r="O1282" s="30"/>
    </row>
    <row r="1283" ht="13.5" spans="1:15">
      <c r="A1283" s="30" t="s">
        <v>1708</v>
      </c>
      <c r="B1283" s="30" t="s">
        <v>1734</v>
      </c>
      <c r="C1283" s="31" t="s">
        <v>1154</v>
      </c>
      <c r="D1283" s="30"/>
      <c r="E1283" s="31"/>
      <c r="F1283" s="33">
        <f t="shared" si="62"/>
        <v>20000</v>
      </c>
      <c r="G1283" s="33">
        <f t="shared" si="61"/>
        <v>20000</v>
      </c>
      <c r="H1283" s="30">
        <v>20000</v>
      </c>
      <c r="I1283" s="30"/>
      <c r="J1283" s="30"/>
      <c r="K1283" s="30"/>
      <c r="L1283" s="30"/>
      <c r="M1283" s="30"/>
      <c r="N1283" s="30"/>
      <c r="O1283" s="30"/>
    </row>
    <row r="1284" ht="13.5" spans="1:15">
      <c r="A1284" s="30" t="s">
        <v>1708</v>
      </c>
      <c r="B1284" s="30" t="s">
        <v>1735</v>
      </c>
      <c r="C1284" s="31" t="s">
        <v>1154</v>
      </c>
      <c r="D1284" s="30">
        <v>10</v>
      </c>
      <c r="E1284" s="31" t="s">
        <v>799</v>
      </c>
      <c r="F1284" s="33">
        <f t="shared" si="62"/>
        <v>20000</v>
      </c>
      <c r="G1284" s="33">
        <f t="shared" si="61"/>
        <v>20000</v>
      </c>
      <c r="H1284" s="30">
        <v>20000</v>
      </c>
      <c r="I1284" s="30"/>
      <c r="J1284" s="30"/>
      <c r="K1284" s="30"/>
      <c r="L1284" s="30"/>
      <c r="M1284" s="30"/>
      <c r="N1284" s="30"/>
      <c r="O1284" s="30"/>
    </row>
    <row r="1285" ht="13.5" spans="1:15">
      <c r="A1285" s="30" t="s">
        <v>1708</v>
      </c>
      <c r="B1285" s="30" t="s">
        <v>1736</v>
      </c>
      <c r="C1285" s="31" t="s">
        <v>1154</v>
      </c>
      <c r="D1285" s="30">
        <v>2</v>
      </c>
      <c r="E1285" s="31" t="s">
        <v>784</v>
      </c>
      <c r="F1285" s="33">
        <f t="shared" si="62"/>
        <v>20000</v>
      </c>
      <c r="G1285" s="33">
        <f t="shared" si="61"/>
        <v>20000</v>
      </c>
      <c r="H1285" s="30">
        <v>20000</v>
      </c>
      <c r="I1285" s="30"/>
      <c r="J1285" s="30"/>
      <c r="K1285" s="30"/>
      <c r="L1285" s="30"/>
      <c r="M1285" s="30"/>
      <c r="N1285" s="30"/>
      <c r="O1285" s="30"/>
    </row>
    <row r="1286" ht="13.5" spans="1:15">
      <c r="A1286" s="30" t="s">
        <v>1708</v>
      </c>
      <c r="B1286" s="30" t="s">
        <v>1480</v>
      </c>
      <c r="C1286" s="31" t="s">
        <v>1154</v>
      </c>
      <c r="D1286" s="30">
        <v>2</v>
      </c>
      <c r="E1286" s="31" t="s">
        <v>784</v>
      </c>
      <c r="F1286" s="33">
        <f t="shared" si="62"/>
        <v>5000</v>
      </c>
      <c r="G1286" s="33">
        <f t="shared" si="61"/>
        <v>5000</v>
      </c>
      <c r="H1286" s="30">
        <v>5000</v>
      </c>
      <c r="I1286" s="30"/>
      <c r="J1286" s="30"/>
      <c r="K1286" s="30"/>
      <c r="L1286" s="30"/>
      <c r="M1286" s="30"/>
      <c r="N1286" s="30"/>
      <c r="O1286" s="30"/>
    </row>
    <row r="1287" ht="13.5" spans="1:15">
      <c r="A1287" s="30" t="s">
        <v>1708</v>
      </c>
      <c r="B1287" s="30" t="s">
        <v>1737</v>
      </c>
      <c r="C1287" s="31" t="s">
        <v>1154</v>
      </c>
      <c r="D1287" s="30">
        <v>50</v>
      </c>
      <c r="E1287" s="31" t="s">
        <v>827</v>
      </c>
      <c r="F1287" s="33">
        <f t="shared" si="62"/>
        <v>20000</v>
      </c>
      <c r="G1287" s="33">
        <f t="shared" si="61"/>
        <v>20000</v>
      </c>
      <c r="H1287" s="30">
        <v>20000</v>
      </c>
      <c r="I1287" s="30"/>
      <c r="J1287" s="30"/>
      <c r="K1287" s="30"/>
      <c r="L1287" s="30"/>
      <c r="M1287" s="30"/>
      <c r="N1287" s="30"/>
      <c r="O1287" s="30"/>
    </row>
    <row r="1288" ht="13.5" spans="1:15">
      <c r="A1288" s="30" t="s">
        <v>1708</v>
      </c>
      <c r="B1288" s="30" t="s">
        <v>1060</v>
      </c>
      <c r="C1288" s="31" t="s">
        <v>1154</v>
      </c>
      <c r="D1288" s="30">
        <v>1</v>
      </c>
      <c r="E1288" s="31" t="s">
        <v>784</v>
      </c>
      <c r="F1288" s="33">
        <f t="shared" si="62"/>
        <v>20000</v>
      </c>
      <c r="G1288" s="33">
        <f t="shared" si="61"/>
        <v>20000</v>
      </c>
      <c r="H1288" s="30">
        <v>20000</v>
      </c>
      <c r="I1288" s="30"/>
      <c r="J1288" s="30"/>
      <c r="K1288" s="30"/>
      <c r="L1288" s="30"/>
      <c r="M1288" s="30"/>
      <c r="N1288" s="30"/>
      <c r="O1288" s="30"/>
    </row>
    <row r="1289" ht="13.5" spans="1:15">
      <c r="A1289" s="30" t="s">
        <v>1708</v>
      </c>
      <c r="B1289" s="30" t="s">
        <v>797</v>
      </c>
      <c r="C1289" s="30" t="s">
        <v>797</v>
      </c>
      <c r="D1289" s="30"/>
      <c r="E1289" s="31"/>
      <c r="F1289" s="33">
        <f t="shared" si="62"/>
        <v>100000</v>
      </c>
      <c r="G1289" s="33">
        <f t="shared" si="61"/>
        <v>100000</v>
      </c>
      <c r="H1289" s="30">
        <v>100000</v>
      </c>
      <c r="I1289" s="30"/>
      <c r="J1289" s="30"/>
      <c r="K1289" s="30"/>
      <c r="L1289" s="30"/>
      <c r="M1289" s="30"/>
      <c r="N1289" s="30"/>
      <c r="O1289" s="30"/>
    </row>
    <row r="1290" ht="13.5" spans="1:15">
      <c r="A1290" s="30" t="s">
        <v>1708</v>
      </c>
      <c r="B1290" s="30" t="s">
        <v>1476</v>
      </c>
      <c r="C1290" s="30" t="s">
        <v>1476</v>
      </c>
      <c r="D1290" s="30"/>
      <c r="E1290" s="31"/>
      <c r="F1290" s="33">
        <f t="shared" si="62"/>
        <v>20000</v>
      </c>
      <c r="G1290" s="33">
        <f t="shared" si="61"/>
        <v>20000</v>
      </c>
      <c r="H1290" s="30">
        <v>20000</v>
      </c>
      <c r="I1290" s="30"/>
      <c r="J1290" s="30"/>
      <c r="K1290" s="30"/>
      <c r="L1290" s="30"/>
      <c r="M1290" s="30"/>
      <c r="N1290" s="30"/>
      <c r="O1290" s="30"/>
    </row>
    <row r="1291" ht="13.5" spans="1:15">
      <c r="A1291" s="30" t="s">
        <v>1738</v>
      </c>
      <c r="B1291" s="30" t="s">
        <v>1721</v>
      </c>
      <c r="C1291" s="31" t="s">
        <v>1709</v>
      </c>
      <c r="D1291" s="30"/>
      <c r="E1291" s="31"/>
      <c r="F1291" s="33">
        <f t="shared" si="62"/>
        <v>10000</v>
      </c>
      <c r="G1291" s="33">
        <f t="shared" si="61"/>
        <v>10000</v>
      </c>
      <c r="H1291" s="30">
        <v>10000</v>
      </c>
      <c r="I1291" s="30"/>
      <c r="J1291" s="30"/>
      <c r="K1291" s="30"/>
      <c r="L1291" s="30"/>
      <c r="M1291" s="30"/>
      <c r="N1291" s="30"/>
      <c r="O1291" s="30"/>
    </row>
    <row r="1292" ht="13.5" spans="1:15">
      <c r="A1292" s="30" t="s">
        <v>1738</v>
      </c>
      <c r="B1292" s="30" t="s">
        <v>1131</v>
      </c>
      <c r="C1292" s="31" t="s">
        <v>1709</v>
      </c>
      <c r="D1292" s="30"/>
      <c r="E1292" s="31"/>
      <c r="F1292" s="33">
        <f t="shared" si="62"/>
        <v>10000</v>
      </c>
      <c r="G1292" s="33">
        <f t="shared" si="61"/>
        <v>10000</v>
      </c>
      <c r="H1292" s="30">
        <v>10000</v>
      </c>
      <c r="I1292" s="30"/>
      <c r="J1292" s="30"/>
      <c r="K1292" s="30"/>
      <c r="L1292" s="30"/>
      <c r="M1292" s="30"/>
      <c r="N1292" s="30"/>
      <c r="O1292" s="30"/>
    </row>
    <row r="1293" ht="13.5" spans="1:15">
      <c r="A1293" s="30" t="s">
        <v>1738</v>
      </c>
      <c r="B1293" s="30" t="s">
        <v>1616</v>
      </c>
      <c r="C1293" s="31" t="s">
        <v>1709</v>
      </c>
      <c r="D1293" s="30"/>
      <c r="E1293" s="31"/>
      <c r="F1293" s="33">
        <f t="shared" si="62"/>
        <v>5000</v>
      </c>
      <c r="G1293" s="33">
        <f t="shared" si="61"/>
        <v>5000</v>
      </c>
      <c r="H1293" s="30">
        <v>5000</v>
      </c>
      <c r="I1293" s="30"/>
      <c r="J1293" s="30"/>
      <c r="K1293" s="30"/>
      <c r="L1293" s="30"/>
      <c r="M1293" s="30"/>
      <c r="N1293" s="30"/>
      <c r="O1293" s="30"/>
    </row>
    <row r="1294" ht="13.5" spans="1:15">
      <c r="A1294" s="30" t="s">
        <v>1738</v>
      </c>
      <c r="B1294" s="30" t="s">
        <v>1527</v>
      </c>
      <c r="C1294" s="31" t="s">
        <v>1709</v>
      </c>
      <c r="D1294" s="30"/>
      <c r="E1294" s="31"/>
      <c r="F1294" s="33">
        <f t="shared" si="62"/>
        <v>10000</v>
      </c>
      <c r="G1294" s="33">
        <f t="shared" si="61"/>
        <v>10000</v>
      </c>
      <c r="H1294" s="30">
        <v>10000</v>
      </c>
      <c r="I1294" s="30"/>
      <c r="J1294" s="30"/>
      <c r="K1294" s="30"/>
      <c r="L1294" s="30"/>
      <c r="M1294" s="30"/>
      <c r="N1294" s="30"/>
      <c r="O1294" s="30"/>
    </row>
    <row r="1295" ht="13.5" spans="1:15">
      <c r="A1295" s="30" t="s">
        <v>1738</v>
      </c>
      <c r="B1295" s="30" t="s">
        <v>1722</v>
      </c>
      <c r="C1295" s="31" t="s">
        <v>1709</v>
      </c>
      <c r="D1295" s="30"/>
      <c r="E1295" s="31"/>
      <c r="F1295" s="33">
        <f t="shared" si="62"/>
        <v>20000</v>
      </c>
      <c r="G1295" s="33">
        <f t="shared" si="61"/>
        <v>20000</v>
      </c>
      <c r="H1295" s="30">
        <v>20000</v>
      </c>
      <c r="I1295" s="30"/>
      <c r="J1295" s="30"/>
      <c r="K1295" s="30"/>
      <c r="L1295" s="30"/>
      <c r="M1295" s="30"/>
      <c r="N1295" s="30"/>
      <c r="O1295" s="30"/>
    </row>
    <row r="1296" ht="13.5" spans="1:15">
      <c r="A1296" s="30" t="s">
        <v>1738</v>
      </c>
      <c r="B1296" s="30" t="s">
        <v>1723</v>
      </c>
      <c r="C1296" s="31" t="s">
        <v>1709</v>
      </c>
      <c r="D1296" s="30"/>
      <c r="E1296" s="31"/>
      <c r="F1296" s="33">
        <f t="shared" si="62"/>
        <v>10000</v>
      </c>
      <c r="G1296" s="33">
        <f t="shared" si="61"/>
        <v>10000</v>
      </c>
      <c r="H1296" s="30">
        <v>10000</v>
      </c>
      <c r="I1296" s="30"/>
      <c r="J1296" s="30"/>
      <c r="K1296" s="30"/>
      <c r="L1296" s="30"/>
      <c r="M1296" s="30"/>
      <c r="N1296" s="30"/>
      <c r="O1296" s="30"/>
    </row>
    <row r="1297" ht="13.5" spans="1:15">
      <c r="A1297" s="30" t="s">
        <v>1738</v>
      </c>
      <c r="B1297" s="30" t="s">
        <v>1143</v>
      </c>
      <c r="C1297" s="31" t="s">
        <v>1709</v>
      </c>
      <c r="D1297" s="30"/>
      <c r="E1297" s="31"/>
      <c r="F1297" s="33">
        <f t="shared" si="62"/>
        <v>5000</v>
      </c>
      <c r="G1297" s="33">
        <f t="shared" si="61"/>
        <v>5000</v>
      </c>
      <c r="H1297" s="30">
        <v>5000</v>
      </c>
      <c r="I1297" s="30"/>
      <c r="J1297" s="30"/>
      <c r="K1297" s="30"/>
      <c r="L1297" s="30"/>
      <c r="M1297" s="30"/>
      <c r="N1297" s="30"/>
      <c r="O1297" s="30"/>
    </row>
    <row r="1298" ht="13.5" spans="1:15">
      <c r="A1298" s="30" t="s">
        <v>1738</v>
      </c>
      <c r="B1298" s="30" t="s">
        <v>1728</v>
      </c>
      <c r="C1298" s="31" t="s">
        <v>1709</v>
      </c>
      <c r="D1298" s="30"/>
      <c r="E1298" s="31"/>
      <c r="F1298" s="33">
        <f t="shared" si="62"/>
        <v>5000</v>
      </c>
      <c r="G1298" s="33">
        <f t="shared" si="61"/>
        <v>5000</v>
      </c>
      <c r="H1298" s="30">
        <v>5000</v>
      </c>
      <c r="I1298" s="30"/>
      <c r="J1298" s="30"/>
      <c r="K1298" s="30"/>
      <c r="L1298" s="30"/>
      <c r="M1298" s="30"/>
      <c r="N1298" s="30"/>
      <c r="O1298" s="30"/>
    </row>
    <row r="1299" ht="13.5" spans="1:15">
      <c r="A1299" s="30" t="s">
        <v>1738</v>
      </c>
      <c r="B1299" s="30" t="s">
        <v>1476</v>
      </c>
      <c r="C1299" s="30" t="s">
        <v>1476</v>
      </c>
      <c r="D1299" s="30"/>
      <c r="E1299" s="31"/>
      <c r="F1299" s="33">
        <f t="shared" si="62"/>
        <v>5000</v>
      </c>
      <c r="G1299" s="33">
        <f t="shared" si="61"/>
        <v>5000</v>
      </c>
      <c r="H1299" s="30">
        <v>5000</v>
      </c>
      <c r="I1299" s="30"/>
      <c r="J1299" s="30"/>
      <c r="K1299" s="30"/>
      <c r="L1299" s="30"/>
      <c r="M1299" s="30"/>
      <c r="N1299" s="30"/>
      <c r="O1299" s="30"/>
    </row>
    <row r="1300" ht="13.5" spans="1:15">
      <c r="A1300" s="30" t="s">
        <v>1738</v>
      </c>
      <c r="B1300" s="30" t="s">
        <v>1735</v>
      </c>
      <c r="C1300" s="31" t="s">
        <v>1154</v>
      </c>
      <c r="D1300" s="30"/>
      <c r="E1300" s="31"/>
      <c r="F1300" s="33">
        <f t="shared" si="62"/>
        <v>5000</v>
      </c>
      <c r="G1300" s="33">
        <f t="shared" si="61"/>
        <v>5000</v>
      </c>
      <c r="H1300" s="30">
        <v>5000</v>
      </c>
      <c r="I1300" s="30"/>
      <c r="J1300" s="30"/>
      <c r="K1300" s="30"/>
      <c r="L1300" s="30"/>
      <c r="M1300" s="30"/>
      <c r="N1300" s="30"/>
      <c r="O1300" s="30"/>
    </row>
    <row r="1301" ht="13.5" spans="1:15">
      <c r="A1301" s="30" t="s">
        <v>1738</v>
      </c>
      <c r="B1301" s="30" t="s">
        <v>979</v>
      </c>
      <c r="C1301" s="31" t="s">
        <v>1709</v>
      </c>
      <c r="D1301" s="30"/>
      <c r="E1301" s="31"/>
      <c r="F1301" s="33">
        <f t="shared" si="62"/>
        <v>20000</v>
      </c>
      <c r="G1301" s="33">
        <f t="shared" ref="G1301:G1328" si="63">H1301+I1301</f>
        <v>20000</v>
      </c>
      <c r="H1301" s="30">
        <v>20000</v>
      </c>
      <c r="I1301" s="30"/>
      <c r="J1301" s="30"/>
      <c r="K1301" s="30"/>
      <c r="L1301" s="30"/>
      <c r="M1301" s="30"/>
      <c r="N1301" s="30"/>
      <c r="O1301" s="30"/>
    </row>
    <row r="1302" ht="13.5" spans="1:15">
      <c r="A1302" s="30" t="s">
        <v>1738</v>
      </c>
      <c r="B1302" s="30" t="s">
        <v>791</v>
      </c>
      <c r="C1302" s="31" t="s">
        <v>1709</v>
      </c>
      <c r="D1302" s="30"/>
      <c r="E1302" s="31"/>
      <c r="F1302" s="33">
        <f t="shared" si="62"/>
        <v>10000</v>
      </c>
      <c r="G1302" s="33">
        <f t="shared" si="63"/>
        <v>10000</v>
      </c>
      <c r="H1302" s="30">
        <v>10000</v>
      </c>
      <c r="I1302" s="30"/>
      <c r="J1302" s="30"/>
      <c r="K1302" s="30"/>
      <c r="L1302" s="30"/>
      <c r="M1302" s="30"/>
      <c r="N1302" s="30"/>
      <c r="O1302" s="30"/>
    </row>
    <row r="1303" ht="13.5" spans="1:15">
      <c r="A1303" s="30" t="s">
        <v>1738</v>
      </c>
      <c r="B1303" s="30" t="s">
        <v>1135</v>
      </c>
      <c r="C1303" s="31" t="s">
        <v>1709</v>
      </c>
      <c r="D1303" s="30"/>
      <c r="E1303" s="31"/>
      <c r="F1303" s="33">
        <f t="shared" si="62"/>
        <v>5000</v>
      </c>
      <c r="G1303" s="33">
        <f t="shared" si="63"/>
        <v>5000</v>
      </c>
      <c r="H1303" s="30">
        <v>5000</v>
      </c>
      <c r="I1303" s="30"/>
      <c r="J1303" s="30"/>
      <c r="K1303" s="30"/>
      <c r="L1303" s="30"/>
      <c r="M1303" s="30"/>
      <c r="N1303" s="30"/>
      <c r="O1303" s="30"/>
    </row>
    <row r="1304" ht="13.5" spans="1:15">
      <c r="A1304" s="30" t="s">
        <v>1738</v>
      </c>
      <c r="B1304" s="30" t="s">
        <v>1618</v>
      </c>
      <c r="C1304" s="31" t="s">
        <v>1709</v>
      </c>
      <c r="D1304" s="30"/>
      <c r="E1304" s="31"/>
      <c r="F1304" s="33">
        <f t="shared" si="62"/>
        <v>10000</v>
      </c>
      <c r="G1304" s="33">
        <f t="shared" si="63"/>
        <v>10000</v>
      </c>
      <c r="H1304" s="30">
        <v>10000</v>
      </c>
      <c r="I1304" s="30"/>
      <c r="J1304" s="30"/>
      <c r="K1304" s="30"/>
      <c r="L1304" s="30"/>
      <c r="M1304" s="30"/>
      <c r="N1304" s="30"/>
      <c r="O1304" s="30"/>
    </row>
    <row r="1305" ht="13.5" spans="1:15">
      <c r="A1305" s="30" t="s">
        <v>1739</v>
      </c>
      <c r="B1305" s="30" t="s">
        <v>1740</v>
      </c>
      <c r="C1305" s="31" t="s">
        <v>1154</v>
      </c>
      <c r="D1305" s="30">
        <v>20</v>
      </c>
      <c r="E1305" s="31" t="s">
        <v>784</v>
      </c>
      <c r="F1305" s="33">
        <f t="shared" si="62"/>
        <v>50000</v>
      </c>
      <c r="G1305" s="33">
        <f t="shared" si="63"/>
        <v>50000</v>
      </c>
      <c r="H1305" s="30">
        <v>50000</v>
      </c>
      <c r="I1305" s="30"/>
      <c r="J1305" s="30"/>
      <c r="K1305" s="30"/>
      <c r="L1305" s="30"/>
      <c r="M1305" s="30"/>
      <c r="N1305" s="30"/>
      <c r="O1305" s="30"/>
    </row>
    <row r="1306" ht="13.5" spans="1:15">
      <c r="A1306" s="30" t="s">
        <v>1739</v>
      </c>
      <c r="B1306" s="30" t="s">
        <v>783</v>
      </c>
      <c r="C1306" s="31" t="s">
        <v>1154</v>
      </c>
      <c r="D1306" s="30">
        <v>20</v>
      </c>
      <c r="E1306" s="31" t="s">
        <v>784</v>
      </c>
      <c r="F1306" s="33">
        <f t="shared" si="62"/>
        <v>90000</v>
      </c>
      <c r="G1306" s="33">
        <f t="shared" si="63"/>
        <v>90000</v>
      </c>
      <c r="H1306" s="30">
        <v>90000</v>
      </c>
      <c r="I1306" s="30"/>
      <c r="J1306" s="30"/>
      <c r="K1306" s="30"/>
      <c r="L1306" s="30"/>
      <c r="M1306" s="30"/>
      <c r="N1306" s="30"/>
      <c r="O1306" s="30"/>
    </row>
    <row r="1307" ht="13.5" spans="1:15">
      <c r="A1307" s="30" t="s">
        <v>1739</v>
      </c>
      <c r="B1307" s="30" t="s">
        <v>1470</v>
      </c>
      <c r="C1307" s="31" t="s">
        <v>1154</v>
      </c>
      <c r="D1307" s="30">
        <v>2</v>
      </c>
      <c r="E1307" s="31" t="s">
        <v>790</v>
      </c>
      <c r="F1307" s="33">
        <f t="shared" si="62"/>
        <v>50000</v>
      </c>
      <c r="G1307" s="33">
        <f t="shared" si="63"/>
        <v>50000</v>
      </c>
      <c r="H1307" s="30">
        <v>50000</v>
      </c>
      <c r="I1307" s="30"/>
      <c r="J1307" s="30"/>
      <c r="K1307" s="30"/>
      <c r="L1307" s="30"/>
      <c r="M1307" s="30"/>
      <c r="N1307" s="30"/>
      <c r="O1307" s="30"/>
    </row>
    <row r="1308" ht="13.5" spans="1:15">
      <c r="A1308" s="30" t="s">
        <v>1739</v>
      </c>
      <c r="B1308" s="30" t="s">
        <v>1741</v>
      </c>
      <c r="C1308" s="31" t="s">
        <v>1154</v>
      </c>
      <c r="D1308" s="30">
        <v>150</v>
      </c>
      <c r="E1308" s="31" t="s">
        <v>790</v>
      </c>
      <c r="F1308" s="33">
        <f t="shared" si="62"/>
        <v>300000</v>
      </c>
      <c r="G1308" s="33">
        <f t="shared" si="63"/>
        <v>300000</v>
      </c>
      <c r="H1308" s="30">
        <v>300000</v>
      </c>
      <c r="I1308" s="30"/>
      <c r="J1308" s="30"/>
      <c r="K1308" s="30"/>
      <c r="L1308" s="30"/>
      <c r="M1308" s="30"/>
      <c r="N1308" s="30"/>
      <c r="O1308" s="30"/>
    </row>
    <row r="1309" ht="13.5" spans="1:15">
      <c r="A1309" s="30" t="s">
        <v>1739</v>
      </c>
      <c r="B1309" s="30" t="s">
        <v>1169</v>
      </c>
      <c r="C1309" s="31" t="s">
        <v>1154</v>
      </c>
      <c r="D1309" s="30">
        <v>150</v>
      </c>
      <c r="E1309" s="31" t="s">
        <v>824</v>
      </c>
      <c r="F1309" s="33">
        <f t="shared" si="62"/>
        <v>8000</v>
      </c>
      <c r="G1309" s="33">
        <f t="shared" si="63"/>
        <v>8000</v>
      </c>
      <c r="H1309" s="30">
        <v>8000</v>
      </c>
      <c r="I1309" s="30"/>
      <c r="J1309" s="30"/>
      <c r="K1309" s="30"/>
      <c r="L1309" s="30"/>
      <c r="M1309" s="30"/>
      <c r="N1309" s="30"/>
      <c r="O1309" s="30"/>
    </row>
    <row r="1310" ht="13.5" spans="1:15">
      <c r="A1310" s="30" t="s">
        <v>1739</v>
      </c>
      <c r="B1310" s="30" t="s">
        <v>887</v>
      </c>
      <c r="C1310" s="31" t="s">
        <v>1154</v>
      </c>
      <c r="D1310" s="30">
        <v>200</v>
      </c>
      <c r="E1310" s="31" t="s">
        <v>794</v>
      </c>
      <c r="F1310" s="33">
        <f t="shared" si="62"/>
        <v>40000</v>
      </c>
      <c r="G1310" s="33">
        <f t="shared" si="63"/>
        <v>40000</v>
      </c>
      <c r="H1310" s="30">
        <v>40000</v>
      </c>
      <c r="I1310" s="30"/>
      <c r="J1310" s="30"/>
      <c r="K1310" s="30"/>
      <c r="L1310" s="30"/>
      <c r="M1310" s="30"/>
      <c r="N1310" s="30"/>
      <c r="O1310" s="30"/>
    </row>
    <row r="1311" ht="13.5" spans="1:15">
      <c r="A1311" s="30" t="s">
        <v>1739</v>
      </c>
      <c r="B1311" s="30" t="s">
        <v>1742</v>
      </c>
      <c r="C1311" s="31" t="s">
        <v>1154</v>
      </c>
      <c r="D1311" s="30">
        <v>400</v>
      </c>
      <c r="E1311" s="31" t="s">
        <v>794</v>
      </c>
      <c r="F1311" s="33">
        <f t="shared" si="62"/>
        <v>80000</v>
      </c>
      <c r="G1311" s="33">
        <f t="shared" si="63"/>
        <v>80000</v>
      </c>
      <c r="H1311" s="30">
        <v>80000</v>
      </c>
      <c r="I1311" s="30"/>
      <c r="J1311" s="30"/>
      <c r="K1311" s="30"/>
      <c r="L1311" s="30"/>
      <c r="M1311" s="30"/>
      <c r="N1311" s="30"/>
      <c r="O1311" s="30"/>
    </row>
    <row r="1312" ht="13.5" spans="1:15">
      <c r="A1312" s="30" t="s">
        <v>1739</v>
      </c>
      <c r="B1312" s="30" t="s">
        <v>1743</v>
      </c>
      <c r="C1312" s="31" t="s">
        <v>1154</v>
      </c>
      <c r="D1312" s="30">
        <v>20</v>
      </c>
      <c r="E1312" s="31" t="s">
        <v>827</v>
      </c>
      <c r="F1312" s="33">
        <f t="shared" si="62"/>
        <v>1000</v>
      </c>
      <c r="G1312" s="33">
        <f t="shared" si="63"/>
        <v>1000</v>
      </c>
      <c r="H1312" s="30">
        <v>1000</v>
      </c>
      <c r="I1312" s="30"/>
      <c r="J1312" s="30"/>
      <c r="K1312" s="30"/>
      <c r="L1312" s="30"/>
      <c r="M1312" s="30"/>
      <c r="N1312" s="30"/>
      <c r="O1312" s="30"/>
    </row>
    <row r="1313" ht="13.5" spans="1:15">
      <c r="A1313" s="30" t="s">
        <v>1739</v>
      </c>
      <c r="B1313" s="30" t="s">
        <v>797</v>
      </c>
      <c r="C1313" s="31" t="s">
        <v>1154</v>
      </c>
      <c r="D1313" s="30">
        <v>1000</v>
      </c>
      <c r="E1313" s="31" t="s">
        <v>1744</v>
      </c>
      <c r="F1313" s="33">
        <f t="shared" si="62"/>
        <v>30000</v>
      </c>
      <c r="G1313" s="33">
        <f t="shared" si="63"/>
        <v>30000</v>
      </c>
      <c r="H1313" s="30">
        <v>30000</v>
      </c>
      <c r="I1313" s="30"/>
      <c r="J1313" s="30"/>
      <c r="K1313" s="30"/>
      <c r="L1313" s="30"/>
      <c r="M1313" s="30"/>
      <c r="N1313" s="30"/>
      <c r="O1313" s="30"/>
    </row>
    <row r="1314" ht="13.5" spans="1:15">
      <c r="A1314" s="30" t="s">
        <v>1739</v>
      </c>
      <c r="B1314" s="30" t="s">
        <v>1745</v>
      </c>
      <c r="C1314" s="31" t="s">
        <v>1154</v>
      </c>
      <c r="D1314" s="30">
        <v>20</v>
      </c>
      <c r="E1314" s="31" t="s">
        <v>827</v>
      </c>
      <c r="F1314" s="33">
        <f t="shared" ref="F1314:F1328" si="64">G1314+J1314+K1314+L1314+M1314+N1314+O1314</f>
        <v>60000</v>
      </c>
      <c r="G1314" s="33">
        <f t="shared" si="63"/>
        <v>60000</v>
      </c>
      <c r="H1314" s="30">
        <v>60000</v>
      </c>
      <c r="I1314" s="30"/>
      <c r="J1314" s="30"/>
      <c r="K1314" s="30"/>
      <c r="L1314" s="30"/>
      <c r="M1314" s="30"/>
      <c r="N1314" s="30"/>
      <c r="O1314" s="30"/>
    </row>
    <row r="1315" ht="13.5" spans="1:15">
      <c r="A1315" s="30" t="s">
        <v>1739</v>
      </c>
      <c r="B1315" s="30" t="s">
        <v>1167</v>
      </c>
      <c r="C1315" s="31" t="s">
        <v>1154</v>
      </c>
      <c r="D1315" s="30">
        <v>1</v>
      </c>
      <c r="E1315" s="31" t="s">
        <v>784</v>
      </c>
      <c r="F1315" s="33">
        <f t="shared" si="64"/>
        <v>10000</v>
      </c>
      <c r="G1315" s="33">
        <f t="shared" si="63"/>
        <v>10000</v>
      </c>
      <c r="H1315" s="30">
        <v>10000</v>
      </c>
      <c r="I1315" s="30"/>
      <c r="J1315" s="30"/>
      <c r="K1315" s="30"/>
      <c r="L1315" s="30"/>
      <c r="M1315" s="30"/>
      <c r="N1315" s="30"/>
      <c r="O1315" s="30"/>
    </row>
    <row r="1316" ht="13.5" spans="1:15">
      <c r="A1316" s="30" t="s">
        <v>1739</v>
      </c>
      <c r="B1316" s="30" t="s">
        <v>1746</v>
      </c>
      <c r="C1316" s="31" t="s">
        <v>1154</v>
      </c>
      <c r="D1316" s="30">
        <v>1000</v>
      </c>
      <c r="E1316" s="31" t="s">
        <v>824</v>
      </c>
      <c r="F1316" s="33">
        <f t="shared" si="64"/>
        <v>1000</v>
      </c>
      <c r="G1316" s="33">
        <f t="shared" si="63"/>
        <v>1000</v>
      </c>
      <c r="H1316" s="30">
        <v>1000</v>
      </c>
      <c r="I1316" s="30"/>
      <c r="J1316" s="30"/>
      <c r="K1316" s="30"/>
      <c r="L1316" s="30"/>
      <c r="M1316" s="30"/>
      <c r="N1316" s="30"/>
      <c r="O1316" s="30"/>
    </row>
    <row r="1317" ht="13.5" spans="1:15">
      <c r="A1317" s="30" t="s">
        <v>1739</v>
      </c>
      <c r="B1317" s="30" t="s">
        <v>1747</v>
      </c>
      <c r="C1317" s="31" t="s">
        <v>1154</v>
      </c>
      <c r="D1317" s="30">
        <v>20</v>
      </c>
      <c r="E1317" s="31" t="s">
        <v>824</v>
      </c>
      <c r="F1317" s="33">
        <f t="shared" si="64"/>
        <v>5000</v>
      </c>
      <c r="G1317" s="33">
        <f t="shared" si="63"/>
        <v>5000</v>
      </c>
      <c r="H1317" s="30">
        <v>5000</v>
      </c>
      <c r="I1317" s="30"/>
      <c r="J1317" s="30"/>
      <c r="K1317" s="30"/>
      <c r="L1317" s="30"/>
      <c r="M1317" s="30"/>
      <c r="N1317" s="30"/>
      <c r="O1317" s="30"/>
    </row>
    <row r="1318" ht="13.5" spans="1:15">
      <c r="A1318" s="30" t="s">
        <v>1739</v>
      </c>
      <c r="B1318" s="30" t="s">
        <v>1748</v>
      </c>
      <c r="C1318" s="31" t="s">
        <v>1154</v>
      </c>
      <c r="D1318" s="30">
        <v>100</v>
      </c>
      <c r="E1318" s="31" t="s">
        <v>827</v>
      </c>
      <c r="F1318" s="33">
        <f t="shared" si="64"/>
        <v>5000</v>
      </c>
      <c r="G1318" s="33">
        <f t="shared" si="63"/>
        <v>5000</v>
      </c>
      <c r="H1318" s="30">
        <v>5000</v>
      </c>
      <c r="I1318" s="30"/>
      <c r="J1318" s="30"/>
      <c r="K1318" s="30"/>
      <c r="L1318" s="30"/>
      <c r="M1318" s="30"/>
      <c r="N1318" s="30"/>
      <c r="O1318" s="30"/>
    </row>
    <row r="1319" ht="13.5" spans="1:15">
      <c r="A1319" s="30" t="s">
        <v>1739</v>
      </c>
      <c r="B1319" s="30" t="s">
        <v>1749</v>
      </c>
      <c r="C1319" s="31" t="s">
        <v>1154</v>
      </c>
      <c r="D1319" s="30">
        <v>4</v>
      </c>
      <c r="E1319" s="31" t="s">
        <v>827</v>
      </c>
      <c r="F1319" s="33">
        <f t="shared" si="64"/>
        <v>5000</v>
      </c>
      <c r="G1319" s="33">
        <f t="shared" si="63"/>
        <v>5000</v>
      </c>
      <c r="H1319" s="30">
        <v>5000</v>
      </c>
      <c r="I1319" s="30"/>
      <c r="J1319" s="30"/>
      <c r="K1319" s="30"/>
      <c r="L1319" s="30"/>
      <c r="M1319" s="30"/>
      <c r="N1319" s="30"/>
      <c r="O1319" s="30"/>
    </row>
    <row r="1320" ht="13.5" spans="1:15">
      <c r="A1320" s="30" t="s">
        <v>1750</v>
      </c>
      <c r="B1320" s="30" t="s">
        <v>846</v>
      </c>
      <c r="C1320" s="30" t="s">
        <v>846</v>
      </c>
      <c r="D1320" s="30"/>
      <c r="E1320" s="31"/>
      <c r="F1320" s="33">
        <f t="shared" si="64"/>
        <v>150000</v>
      </c>
      <c r="G1320" s="33">
        <f t="shared" si="63"/>
        <v>150000</v>
      </c>
      <c r="H1320" s="30">
        <v>150000</v>
      </c>
      <c r="I1320" s="30"/>
      <c r="J1320" s="30"/>
      <c r="K1320" s="30"/>
      <c r="L1320" s="30"/>
      <c r="M1320" s="30"/>
      <c r="N1320" s="30"/>
      <c r="O1320" s="30"/>
    </row>
    <row r="1321" ht="13.5" spans="1:15">
      <c r="A1321" s="30" t="s">
        <v>1750</v>
      </c>
      <c r="B1321" s="30" t="s">
        <v>1751</v>
      </c>
      <c r="C1321" s="30" t="s">
        <v>1751</v>
      </c>
      <c r="D1321" s="30"/>
      <c r="E1321" s="31"/>
      <c r="F1321" s="33">
        <f t="shared" si="64"/>
        <v>60000</v>
      </c>
      <c r="G1321" s="33">
        <f t="shared" si="63"/>
        <v>60000</v>
      </c>
      <c r="H1321" s="30">
        <v>60000</v>
      </c>
      <c r="I1321" s="30"/>
      <c r="J1321" s="30"/>
      <c r="K1321" s="30"/>
      <c r="L1321" s="30"/>
      <c r="M1321" s="30"/>
      <c r="N1321" s="30"/>
      <c r="O1321" s="30"/>
    </row>
    <row r="1322" ht="13.5" spans="1:15">
      <c r="A1322" s="30" t="s">
        <v>1750</v>
      </c>
      <c r="B1322" s="30" t="s">
        <v>808</v>
      </c>
      <c r="C1322" s="30" t="s">
        <v>808</v>
      </c>
      <c r="D1322" s="30"/>
      <c r="E1322" s="31"/>
      <c r="F1322" s="33">
        <f t="shared" si="64"/>
        <v>30000</v>
      </c>
      <c r="G1322" s="33">
        <f t="shared" si="63"/>
        <v>30000</v>
      </c>
      <c r="H1322" s="30">
        <v>30000</v>
      </c>
      <c r="I1322" s="30"/>
      <c r="J1322" s="30"/>
      <c r="K1322" s="30"/>
      <c r="L1322" s="30"/>
      <c r="M1322" s="30"/>
      <c r="N1322" s="30"/>
      <c r="O1322" s="30"/>
    </row>
    <row r="1323" ht="13.5" spans="1:15">
      <c r="A1323" s="30" t="s">
        <v>1750</v>
      </c>
      <c r="B1323" s="30" t="s">
        <v>1166</v>
      </c>
      <c r="C1323" s="30" t="s">
        <v>1166</v>
      </c>
      <c r="D1323" s="30">
        <v>5</v>
      </c>
      <c r="E1323" s="31" t="s">
        <v>784</v>
      </c>
      <c r="F1323" s="33">
        <f t="shared" si="64"/>
        <v>40000</v>
      </c>
      <c r="G1323" s="33">
        <f t="shared" si="63"/>
        <v>40000</v>
      </c>
      <c r="H1323" s="30">
        <v>40000</v>
      </c>
      <c r="I1323" s="30"/>
      <c r="J1323" s="30"/>
      <c r="K1323" s="30"/>
      <c r="L1323" s="30"/>
      <c r="M1323" s="30"/>
      <c r="N1323" s="30"/>
      <c r="O1323" s="30"/>
    </row>
    <row r="1324" ht="13.5" spans="1:15">
      <c r="A1324" s="30" t="s">
        <v>1750</v>
      </c>
      <c r="B1324" s="30" t="s">
        <v>529</v>
      </c>
      <c r="C1324" s="30" t="s">
        <v>529</v>
      </c>
      <c r="D1324" s="30"/>
      <c r="E1324" s="31"/>
      <c r="F1324" s="33">
        <f t="shared" si="64"/>
        <v>100000</v>
      </c>
      <c r="G1324" s="33">
        <f t="shared" si="63"/>
        <v>100000</v>
      </c>
      <c r="H1324" s="30">
        <v>100000</v>
      </c>
      <c r="I1324" s="30"/>
      <c r="J1324" s="30"/>
      <c r="K1324" s="30"/>
      <c r="L1324" s="30"/>
      <c r="M1324" s="30"/>
      <c r="N1324" s="30"/>
      <c r="O1324" s="30"/>
    </row>
    <row r="1325" ht="13.5" spans="1:15">
      <c r="A1325" s="30" t="s">
        <v>1750</v>
      </c>
      <c r="B1325" s="30" t="s">
        <v>544</v>
      </c>
      <c r="C1325" s="30" t="s">
        <v>544</v>
      </c>
      <c r="D1325" s="30"/>
      <c r="E1325" s="31"/>
      <c r="F1325" s="33">
        <f t="shared" si="64"/>
        <v>20000</v>
      </c>
      <c r="G1325" s="33">
        <f t="shared" si="63"/>
        <v>20000</v>
      </c>
      <c r="H1325" s="30">
        <v>20000</v>
      </c>
      <c r="I1325" s="30"/>
      <c r="J1325" s="30"/>
      <c r="K1325" s="30"/>
      <c r="L1325" s="30"/>
      <c r="M1325" s="30"/>
      <c r="N1325" s="30"/>
      <c r="O1325" s="30"/>
    </row>
    <row r="1326" ht="13.5" spans="1:15">
      <c r="A1326" s="39" t="s">
        <v>1750</v>
      </c>
      <c r="B1326" s="33" t="s">
        <v>890</v>
      </c>
      <c r="C1326" s="33" t="s">
        <v>890</v>
      </c>
      <c r="D1326" s="33"/>
      <c r="E1326" s="33"/>
      <c r="F1326" s="33">
        <f t="shared" si="64"/>
        <v>10000</v>
      </c>
      <c r="G1326" s="33">
        <f t="shared" si="63"/>
        <v>10000</v>
      </c>
      <c r="H1326" s="30">
        <v>10000</v>
      </c>
      <c r="I1326" s="30"/>
      <c r="J1326" s="30"/>
      <c r="K1326" s="30"/>
      <c r="L1326" s="30"/>
      <c r="M1326" s="30"/>
      <c r="N1326" s="30"/>
      <c r="O1326" s="30"/>
    </row>
    <row r="1327" ht="13.5" spans="1:15">
      <c r="A1327" s="39" t="s">
        <v>1750</v>
      </c>
      <c r="B1327" s="33" t="s">
        <v>877</v>
      </c>
      <c r="C1327" s="33" t="s">
        <v>877</v>
      </c>
      <c r="D1327" s="33"/>
      <c r="E1327" s="33"/>
      <c r="F1327" s="33">
        <f t="shared" si="64"/>
        <v>20000</v>
      </c>
      <c r="G1327" s="33">
        <f t="shared" si="63"/>
        <v>20000</v>
      </c>
      <c r="H1327" s="30">
        <v>20000</v>
      </c>
      <c r="I1327" s="30"/>
      <c r="J1327" s="30"/>
      <c r="K1327" s="30"/>
      <c r="L1327" s="30"/>
      <c r="M1327" s="30"/>
      <c r="N1327" s="30"/>
      <c r="O1327" s="30"/>
    </row>
    <row r="1328" ht="13.5" spans="1:15">
      <c r="A1328" s="39" t="s">
        <v>1750</v>
      </c>
      <c r="B1328" s="33" t="s">
        <v>891</v>
      </c>
      <c r="C1328" s="33" t="s">
        <v>891</v>
      </c>
      <c r="D1328" s="33"/>
      <c r="E1328" s="33"/>
      <c r="F1328" s="33">
        <f t="shared" si="64"/>
        <v>50000</v>
      </c>
      <c r="G1328" s="33">
        <f t="shared" si="63"/>
        <v>50000</v>
      </c>
      <c r="H1328" s="30">
        <v>50000</v>
      </c>
      <c r="I1328" s="30"/>
      <c r="J1328" s="30"/>
      <c r="K1328" s="30"/>
      <c r="L1328" s="30"/>
      <c r="M1328" s="30"/>
      <c r="N1328" s="30"/>
      <c r="O1328" s="30"/>
    </row>
    <row r="1329" ht="13.5" spans="1:15">
      <c r="A1329" s="39" t="s">
        <v>1752</v>
      </c>
      <c r="B1329" s="30" t="s">
        <v>838</v>
      </c>
      <c r="C1329" s="60"/>
      <c r="D1329" s="61"/>
      <c r="E1329" s="60"/>
      <c r="F1329" s="30">
        <v>80000</v>
      </c>
      <c r="G1329" s="30">
        <v>80000</v>
      </c>
      <c r="H1329" s="30">
        <v>80000</v>
      </c>
      <c r="I1329" s="30"/>
      <c r="J1329" s="30"/>
      <c r="K1329" s="30"/>
      <c r="L1329" s="30"/>
      <c r="M1329" s="30"/>
      <c r="N1329" s="30"/>
      <c r="O1329" s="30"/>
    </row>
    <row r="1330" ht="13.5" spans="1:15">
      <c r="A1330" s="39" t="s">
        <v>1752</v>
      </c>
      <c r="B1330" s="30" t="s">
        <v>973</v>
      </c>
      <c r="C1330" s="62" t="s">
        <v>1408</v>
      </c>
      <c r="D1330" s="62"/>
      <c r="E1330" s="62"/>
      <c r="F1330" s="30">
        <f t="shared" ref="F1330:F1333" si="65">G1330+K1330+O1330</f>
        <v>32000</v>
      </c>
      <c r="G1330" s="30">
        <f t="shared" ref="G1330:G1333" si="66">H1330+I1330</f>
        <v>32000</v>
      </c>
      <c r="H1330" s="30">
        <v>32000</v>
      </c>
      <c r="I1330" s="30"/>
      <c r="J1330" s="30"/>
      <c r="K1330" s="30"/>
      <c r="L1330" s="30"/>
      <c r="M1330" s="30"/>
      <c r="N1330" s="30"/>
      <c r="O1330" s="30"/>
    </row>
    <row r="1331" ht="13.5" spans="1:15">
      <c r="A1331" s="39" t="s">
        <v>1752</v>
      </c>
      <c r="B1331" s="30" t="s">
        <v>1753</v>
      </c>
      <c r="C1331" s="62" t="s">
        <v>1414</v>
      </c>
      <c r="D1331" s="62"/>
      <c r="E1331" s="62"/>
      <c r="F1331" s="30">
        <f t="shared" si="65"/>
        <v>2000</v>
      </c>
      <c r="G1331" s="30">
        <f t="shared" si="66"/>
        <v>2000</v>
      </c>
      <c r="H1331" s="30">
        <v>2000</v>
      </c>
      <c r="I1331" s="30"/>
      <c r="J1331" s="30"/>
      <c r="K1331" s="30"/>
      <c r="L1331" s="30"/>
      <c r="M1331" s="30"/>
      <c r="N1331" s="30"/>
      <c r="O1331" s="30"/>
    </row>
    <row r="1332" ht="13.5" spans="1:15">
      <c r="A1332" s="39" t="s">
        <v>1752</v>
      </c>
      <c r="B1332" s="30" t="s">
        <v>958</v>
      </c>
      <c r="C1332" s="62" t="s">
        <v>1414</v>
      </c>
      <c r="D1332" s="62"/>
      <c r="E1332" s="62"/>
      <c r="F1332" s="30">
        <f t="shared" si="65"/>
        <v>9000</v>
      </c>
      <c r="G1332" s="30">
        <f t="shared" si="66"/>
        <v>9000</v>
      </c>
      <c r="H1332" s="30">
        <v>9000</v>
      </c>
      <c r="I1332" s="30"/>
      <c r="J1332" s="30"/>
      <c r="K1332" s="30"/>
      <c r="L1332" s="30"/>
      <c r="M1332" s="30"/>
      <c r="N1332" s="30"/>
      <c r="O1332" s="30"/>
    </row>
    <row r="1333" ht="13.5" spans="1:15">
      <c r="A1333" s="39" t="s">
        <v>1752</v>
      </c>
      <c r="B1333" s="30" t="s">
        <v>880</v>
      </c>
      <c r="C1333" s="62"/>
      <c r="D1333" s="62"/>
      <c r="E1333" s="62"/>
      <c r="F1333" s="30">
        <f t="shared" si="65"/>
        <v>400000</v>
      </c>
      <c r="G1333" s="30">
        <f t="shared" si="66"/>
        <v>400000</v>
      </c>
      <c r="H1333" s="30">
        <v>400000</v>
      </c>
      <c r="I1333" s="30"/>
      <c r="J1333" s="30"/>
      <c r="K1333" s="30"/>
      <c r="L1333" s="30"/>
      <c r="M1333" s="30"/>
      <c r="N1333" s="30"/>
      <c r="O1333" s="30"/>
    </row>
    <row r="1334" ht="13.5" spans="1:15">
      <c r="A1334" s="39" t="s">
        <v>1752</v>
      </c>
      <c r="B1334" s="62" t="s">
        <v>1153</v>
      </c>
      <c r="C1334" s="62"/>
      <c r="D1334" s="62"/>
      <c r="E1334" s="62"/>
      <c r="F1334" s="62">
        <v>320000</v>
      </c>
      <c r="G1334" s="62">
        <v>320000</v>
      </c>
      <c r="H1334" s="62">
        <v>320000</v>
      </c>
      <c r="I1334" s="30"/>
      <c r="J1334" s="30"/>
      <c r="K1334" s="30"/>
      <c r="L1334" s="30"/>
      <c r="M1334" s="30"/>
      <c r="N1334" s="30"/>
      <c r="O1334" s="30"/>
    </row>
    <row r="1335" ht="13.5" spans="1:15">
      <c r="A1335" s="39" t="s">
        <v>1752</v>
      </c>
      <c r="B1335" s="62" t="s">
        <v>1754</v>
      </c>
      <c r="C1335" s="62"/>
      <c r="D1335" s="62"/>
      <c r="E1335" s="62"/>
      <c r="F1335" s="62">
        <v>2500</v>
      </c>
      <c r="G1335" s="62">
        <v>2500</v>
      </c>
      <c r="H1335" s="62">
        <v>2500</v>
      </c>
      <c r="I1335" s="30"/>
      <c r="J1335" s="30"/>
      <c r="K1335" s="30"/>
      <c r="L1335" s="30"/>
      <c r="M1335" s="30"/>
      <c r="N1335" s="30"/>
      <c r="O1335" s="30"/>
    </row>
    <row r="1336" ht="13.5" spans="1:15">
      <c r="A1336" s="39" t="s">
        <v>1752</v>
      </c>
      <c r="B1336" s="63" t="s">
        <v>951</v>
      </c>
      <c r="C1336" s="62"/>
      <c r="D1336" s="62"/>
      <c r="E1336" s="62"/>
      <c r="F1336" s="62">
        <v>2750</v>
      </c>
      <c r="G1336" s="62">
        <v>2750</v>
      </c>
      <c r="H1336" s="62">
        <v>2750</v>
      </c>
      <c r="I1336" s="30"/>
      <c r="J1336" s="30"/>
      <c r="K1336" s="30"/>
      <c r="L1336" s="30"/>
      <c r="M1336" s="30"/>
      <c r="N1336" s="30"/>
      <c r="O1336" s="30"/>
    </row>
    <row r="1337" ht="13.5" spans="1:15">
      <c r="A1337" s="39" t="s">
        <v>1752</v>
      </c>
      <c r="B1337" s="63" t="s">
        <v>987</v>
      </c>
      <c r="C1337" s="59"/>
      <c r="D1337" s="59"/>
      <c r="E1337" s="59"/>
      <c r="F1337" s="59">
        <v>9384</v>
      </c>
      <c r="G1337" s="59">
        <v>9384</v>
      </c>
      <c r="H1337" s="59">
        <v>9384</v>
      </c>
      <c r="I1337" s="30"/>
      <c r="J1337" s="30"/>
      <c r="K1337" s="30"/>
      <c r="L1337" s="30"/>
      <c r="M1337" s="30"/>
      <c r="N1337" s="30"/>
      <c r="O1337" s="30"/>
    </row>
    <row r="1338" ht="13.5" spans="1:15">
      <c r="A1338" s="39" t="s">
        <v>1752</v>
      </c>
      <c r="B1338" s="63" t="s">
        <v>1742</v>
      </c>
      <c r="C1338" s="59"/>
      <c r="D1338" s="59"/>
      <c r="E1338" s="59"/>
      <c r="F1338" s="59">
        <v>3960</v>
      </c>
      <c r="G1338" s="59">
        <v>3960</v>
      </c>
      <c r="H1338" s="59">
        <v>3960</v>
      </c>
      <c r="I1338" s="30"/>
      <c r="J1338" s="30"/>
      <c r="K1338" s="30"/>
      <c r="L1338" s="30"/>
      <c r="M1338" s="30"/>
      <c r="N1338" s="30"/>
      <c r="O1338" s="30"/>
    </row>
    <row r="1339" ht="13.5" spans="1:15">
      <c r="A1339" s="39" t="s">
        <v>1752</v>
      </c>
      <c r="B1339" s="63" t="s">
        <v>1755</v>
      </c>
      <c r="C1339" s="62"/>
      <c r="D1339" s="62"/>
      <c r="E1339" s="62"/>
      <c r="F1339" s="64">
        <v>2600</v>
      </c>
      <c r="G1339" s="64">
        <v>2600</v>
      </c>
      <c r="H1339" s="64">
        <v>2600</v>
      </c>
      <c r="I1339" s="30"/>
      <c r="J1339" s="30"/>
      <c r="K1339" s="30"/>
      <c r="L1339" s="30"/>
      <c r="M1339" s="30"/>
      <c r="N1339" s="30"/>
      <c r="O1339" s="30"/>
    </row>
    <row r="1340" ht="13.5" spans="1:15">
      <c r="A1340" s="39" t="s">
        <v>1752</v>
      </c>
      <c r="B1340" s="63" t="s">
        <v>1756</v>
      </c>
      <c r="C1340" s="59"/>
      <c r="D1340" s="59"/>
      <c r="E1340" s="59"/>
      <c r="F1340" s="59">
        <v>460</v>
      </c>
      <c r="G1340" s="59">
        <v>460</v>
      </c>
      <c r="H1340" s="59">
        <v>460</v>
      </c>
      <c r="I1340" s="30"/>
      <c r="J1340" s="30"/>
      <c r="K1340" s="30"/>
      <c r="L1340" s="30"/>
      <c r="M1340" s="30"/>
      <c r="N1340" s="30"/>
      <c r="O1340" s="30"/>
    </row>
    <row r="1341" ht="22.5" spans="1:15">
      <c r="A1341" s="39" t="s">
        <v>1752</v>
      </c>
      <c r="B1341" s="63" t="s">
        <v>1757</v>
      </c>
      <c r="C1341" s="59"/>
      <c r="D1341" s="59"/>
      <c r="E1341" s="59"/>
      <c r="F1341" s="64">
        <v>172698</v>
      </c>
      <c r="G1341" s="64">
        <v>172698</v>
      </c>
      <c r="H1341" s="64">
        <v>172698</v>
      </c>
      <c r="I1341" s="30"/>
      <c r="J1341" s="30"/>
      <c r="K1341" s="30"/>
      <c r="L1341" s="30"/>
      <c r="M1341" s="30"/>
      <c r="N1341" s="30"/>
      <c r="O1341" s="30"/>
    </row>
    <row r="1342" ht="13.5" spans="1:15">
      <c r="A1342" s="39" t="s">
        <v>1752</v>
      </c>
      <c r="B1342" s="63" t="s">
        <v>1758</v>
      </c>
      <c r="C1342" s="59"/>
      <c r="D1342" s="59"/>
      <c r="E1342" s="59"/>
      <c r="F1342" s="59">
        <v>5000</v>
      </c>
      <c r="G1342" s="59">
        <v>5000</v>
      </c>
      <c r="H1342" s="59">
        <v>5000</v>
      </c>
      <c r="I1342" s="30"/>
      <c r="J1342" s="30"/>
      <c r="K1342" s="30"/>
      <c r="L1342" s="30"/>
      <c r="M1342" s="30"/>
      <c r="N1342" s="30"/>
      <c r="O1342" s="30"/>
    </row>
    <row r="1343" ht="13.5" spans="1:15">
      <c r="A1343" s="39" t="s">
        <v>1752</v>
      </c>
      <c r="B1343" s="63" t="s">
        <v>1759</v>
      </c>
      <c r="C1343" s="59"/>
      <c r="D1343" s="59"/>
      <c r="E1343" s="59"/>
      <c r="F1343" s="59">
        <v>3015</v>
      </c>
      <c r="G1343" s="59">
        <v>3015</v>
      </c>
      <c r="H1343" s="59">
        <v>3015</v>
      </c>
      <c r="I1343" s="30"/>
      <c r="J1343" s="30"/>
      <c r="K1343" s="30"/>
      <c r="L1343" s="30"/>
      <c r="M1343" s="30"/>
      <c r="N1343" s="30"/>
      <c r="O1343" s="30"/>
    </row>
    <row r="1344" ht="13.5" spans="1:15">
      <c r="A1344" s="39" t="s">
        <v>1752</v>
      </c>
      <c r="B1344" s="63" t="s">
        <v>1760</v>
      </c>
      <c r="C1344" s="62"/>
      <c r="D1344" s="62"/>
      <c r="E1344" s="62"/>
      <c r="F1344" s="62">
        <v>1502</v>
      </c>
      <c r="G1344" s="62">
        <v>1502</v>
      </c>
      <c r="H1344" s="62">
        <v>1502</v>
      </c>
      <c r="I1344" s="30"/>
      <c r="J1344" s="30"/>
      <c r="K1344" s="30"/>
      <c r="L1344" s="30"/>
      <c r="M1344" s="30"/>
      <c r="N1344" s="30"/>
      <c r="O1344" s="30"/>
    </row>
    <row r="1345" ht="13.5" spans="1:15">
      <c r="A1345" s="39" t="s">
        <v>1752</v>
      </c>
      <c r="B1345" s="59" t="s">
        <v>1761</v>
      </c>
      <c r="C1345" s="59"/>
      <c r="D1345" s="59"/>
      <c r="E1345" s="59"/>
      <c r="F1345" s="59">
        <v>520</v>
      </c>
      <c r="G1345" s="59">
        <v>520</v>
      </c>
      <c r="H1345" s="59">
        <v>520</v>
      </c>
      <c r="I1345" s="30"/>
      <c r="J1345" s="30"/>
      <c r="K1345" s="30"/>
      <c r="L1345" s="30"/>
      <c r="M1345" s="30"/>
      <c r="N1345" s="30"/>
      <c r="O1345" s="30"/>
    </row>
    <row r="1346" ht="13.5" spans="1:15">
      <c r="A1346" s="39" t="s">
        <v>1752</v>
      </c>
      <c r="B1346" s="63" t="s">
        <v>1762</v>
      </c>
      <c r="C1346" s="59"/>
      <c r="D1346" s="59"/>
      <c r="E1346" s="59"/>
      <c r="F1346" s="59">
        <v>564</v>
      </c>
      <c r="G1346" s="65">
        <v>564</v>
      </c>
      <c r="H1346" s="65">
        <v>564</v>
      </c>
      <c r="I1346" s="30"/>
      <c r="J1346" s="30"/>
      <c r="K1346" s="30"/>
      <c r="L1346" s="30"/>
      <c r="M1346" s="30"/>
      <c r="N1346" s="30"/>
      <c r="O1346" s="30"/>
    </row>
    <row r="1347" ht="13.5" spans="1:15">
      <c r="A1347" s="39" t="s">
        <v>1752</v>
      </c>
      <c r="B1347" s="63" t="s">
        <v>1763</v>
      </c>
      <c r="C1347" s="59"/>
      <c r="D1347" s="59"/>
      <c r="E1347" s="59"/>
      <c r="F1347" s="59">
        <v>1450</v>
      </c>
      <c r="G1347" s="59">
        <v>1450</v>
      </c>
      <c r="H1347" s="59">
        <v>1450</v>
      </c>
      <c r="I1347" s="30"/>
      <c r="J1347" s="30"/>
      <c r="K1347" s="30"/>
      <c r="L1347" s="30"/>
      <c r="M1347" s="30"/>
      <c r="N1347" s="30"/>
      <c r="O1347" s="30"/>
    </row>
    <row r="1348" ht="13.5" spans="1:15">
      <c r="A1348" s="39" t="s">
        <v>1752</v>
      </c>
      <c r="B1348" s="63" t="s">
        <v>1764</v>
      </c>
      <c r="C1348" s="59"/>
      <c r="D1348" s="59"/>
      <c r="E1348" s="59"/>
      <c r="F1348" s="59">
        <v>2800</v>
      </c>
      <c r="G1348" s="59">
        <v>2800</v>
      </c>
      <c r="H1348" s="59">
        <v>2800</v>
      </c>
      <c r="I1348" s="30"/>
      <c r="J1348" s="30"/>
      <c r="K1348" s="30"/>
      <c r="L1348" s="30"/>
      <c r="M1348" s="30"/>
      <c r="N1348" s="30"/>
      <c r="O1348" s="30"/>
    </row>
    <row r="1349" ht="13.5" spans="1:15">
      <c r="A1349" s="39" t="s">
        <v>1752</v>
      </c>
      <c r="B1349" s="59" t="s">
        <v>1608</v>
      </c>
      <c r="C1349" s="59"/>
      <c r="D1349" s="59"/>
      <c r="E1349" s="59"/>
      <c r="F1349" s="59">
        <v>50000</v>
      </c>
      <c r="G1349" s="59">
        <v>50000</v>
      </c>
      <c r="H1349" s="59">
        <v>50000</v>
      </c>
      <c r="I1349" s="30"/>
      <c r="J1349" s="30"/>
      <c r="K1349" s="30"/>
      <c r="L1349" s="30"/>
      <c r="M1349" s="30"/>
      <c r="N1349" s="30"/>
      <c r="O1349" s="30"/>
    </row>
    <row r="1350" ht="13.5" spans="1:15">
      <c r="A1350" s="39" t="s">
        <v>1752</v>
      </c>
      <c r="B1350" s="59" t="s">
        <v>1010</v>
      </c>
      <c r="C1350" s="59"/>
      <c r="D1350" s="59"/>
      <c r="E1350" s="59"/>
      <c r="F1350" s="59">
        <v>8000</v>
      </c>
      <c r="G1350" s="59">
        <v>8000</v>
      </c>
      <c r="H1350" s="59">
        <v>8000</v>
      </c>
      <c r="I1350" s="30"/>
      <c r="J1350" s="30"/>
      <c r="K1350" s="30"/>
      <c r="L1350" s="30"/>
      <c r="M1350" s="30"/>
      <c r="N1350" s="30"/>
      <c r="O1350" s="30"/>
    </row>
    <row r="1351" ht="13.5" spans="1:15">
      <c r="A1351" s="39" t="s">
        <v>1752</v>
      </c>
      <c r="B1351" s="59" t="s">
        <v>906</v>
      </c>
      <c r="C1351" s="59"/>
      <c r="D1351" s="59"/>
      <c r="E1351" s="59"/>
      <c r="F1351" s="59">
        <v>50000</v>
      </c>
      <c r="G1351" s="59">
        <v>50000</v>
      </c>
      <c r="H1351" s="59">
        <v>50000</v>
      </c>
      <c r="I1351" s="30"/>
      <c r="J1351" s="30"/>
      <c r="K1351" s="30"/>
      <c r="L1351" s="30"/>
      <c r="M1351" s="30"/>
      <c r="N1351" s="30"/>
      <c r="O1351" s="30"/>
    </row>
    <row r="1352" ht="13.5" spans="1:15">
      <c r="A1352" s="39" t="s">
        <v>1752</v>
      </c>
      <c r="B1352" s="59" t="s">
        <v>818</v>
      </c>
      <c r="C1352" s="59"/>
      <c r="D1352" s="59"/>
      <c r="E1352" s="59"/>
      <c r="F1352" s="59">
        <v>80000</v>
      </c>
      <c r="G1352" s="59">
        <v>80000</v>
      </c>
      <c r="H1352" s="59">
        <v>80000</v>
      </c>
      <c r="I1352" s="30"/>
      <c r="J1352" s="30"/>
      <c r="K1352" s="30"/>
      <c r="L1352" s="30"/>
      <c r="M1352" s="30"/>
      <c r="N1352" s="30"/>
      <c r="O1352" s="30"/>
    </row>
    <row r="1353" ht="13.5" spans="1:15">
      <c r="A1353" s="39" t="s">
        <v>1752</v>
      </c>
      <c r="B1353" s="59" t="s">
        <v>1765</v>
      </c>
      <c r="C1353" s="59"/>
      <c r="D1353" s="59"/>
      <c r="E1353" s="59"/>
      <c r="F1353" s="59">
        <v>80000</v>
      </c>
      <c r="G1353" s="59">
        <v>80000</v>
      </c>
      <c r="H1353" s="59">
        <v>80000</v>
      </c>
      <c r="I1353" s="30"/>
      <c r="J1353" s="30"/>
      <c r="K1353" s="30"/>
      <c r="L1353" s="30"/>
      <c r="M1353" s="30"/>
      <c r="N1353" s="30"/>
      <c r="O1353" s="30"/>
    </row>
    <row r="1354" ht="13.5" spans="1:15">
      <c r="A1354" s="39" t="s">
        <v>1752</v>
      </c>
      <c r="B1354" s="59" t="s">
        <v>990</v>
      </c>
      <c r="C1354" s="59"/>
      <c r="D1354" s="59"/>
      <c r="E1354" s="59"/>
      <c r="F1354" s="59">
        <v>10000</v>
      </c>
      <c r="G1354" s="59">
        <v>10000</v>
      </c>
      <c r="H1354" s="59">
        <v>10000</v>
      </c>
      <c r="I1354" s="30"/>
      <c r="J1354" s="30"/>
      <c r="K1354" s="30"/>
      <c r="L1354" s="30"/>
      <c r="M1354" s="30"/>
      <c r="N1354" s="30"/>
      <c r="O1354" s="30"/>
    </row>
    <row r="1355" ht="13.5" spans="1:15">
      <c r="A1355" s="39" t="s">
        <v>1752</v>
      </c>
      <c r="B1355" s="59" t="s">
        <v>1481</v>
      </c>
      <c r="C1355" s="59"/>
      <c r="D1355" s="59"/>
      <c r="E1355" s="59"/>
      <c r="F1355" s="59">
        <v>15000</v>
      </c>
      <c r="G1355" s="59">
        <v>15000</v>
      </c>
      <c r="H1355" s="59">
        <v>15000</v>
      </c>
      <c r="I1355" s="30"/>
      <c r="J1355" s="30"/>
      <c r="K1355" s="30"/>
      <c r="L1355" s="30"/>
      <c r="M1355" s="30"/>
      <c r="N1355" s="30"/>
      <c r="O1355" s="30"/>
    </row>
    <row r="1356" ht="13.5" spans="1:15">
      <c r="A1356" s="39" t="s">
        <v>1752</v>
      </c>
      <c r="B1356" s="59" t="s">
        <v>1766</v>
      </c>
      <c r="C1356" s="59"/>
      <c r="D1356" s="59"/>
      <c r="E1356" s="59"/>
      <c r="F1356" s="59">
        <v>190000</v>
      </c>
      <c r="G1356" s="59">
        <v>190000</v>
      </c>
      <c r="H1356" s="59">
        <v>190000</v>
      </c>
      <c r="I1356" s="30"/>
      <c r="J1356" s="30"/>
      <c r="K1356" s="30"/>
      <c r="L1356" s="30"/>
      <c r="M1356" s="30"/>
      <c r="N1356" s="30"/>
      <c r="O1356" s="30"/>
    </row>
    <row r="1357" ht="13.5" spans="1:15">
      <c r="A1357" s="39" t="s">
        <v>1752</v>
      </c>
      <c r="B1357" s="59" t="s">
        <v>1767</v>
      </c>
      <c r="C1357" s="59"/>
      <c r="D1357" s="59"/>
      <c r="E1357" s="59"/>
      <c r="F1357" s="59">
        <v>160000</v>
      </c>
      <c r="G1357" s="59">
        <v>160000</v>
      </c>
      <c r="H1357" s="59">
        <v>160000</v>
      </c>
      <c r="I1357" s="30"/>
      <c r="J1357" s="30"/>
      <c r="K1357" s="30"/>
      <c r="L1357" s="30"/>
      <c r="M1357" s="30"/>
      <c r="N1357" s="30"/>
      <c r="O1357" s="30"/>
    </row>
    <row r="1358" ht="13.5" spans="1:15">
      <c r="A1358" s="39" t="s">
        <v>1752</v>
      </c>
      <c r="B1358" s="59" t="s">
        <v>1768</v>
      </c>
      <c r="C1358" s="59"/>
      <c r="D1358" s="59"/>
      <c r="E1358" s="59"/>
      <c r="F1358" s="59">
        <v>20000</v>
      </c>
      <c r="G1358" s="59">
        <v>20000</v>
      </c>
      <c r="H1358" s="59">
        <v>20000</v>
      </c>
      <c r="I1358" s="30"/>
      <c r="J1358" s="30"/>
      <c r="K1358" s="30"/>
      <c r="L1358" s="30"/>
      <c r="M1358" s="30"/>
      <c r="N1358" s="30"/>
      <c r="O1358" s="30"/>
    </row>
    <row r="1359" ht="13.5" spans="1:15">
      <c r="A1359" s="30" t="s">
        <v>1769</v>
      </c>
      <c r="B1359" s="59" t="s">
        <v>1166</v>
      </c>
      <c r="C1359" s="59"/>
      <c r="D1359" s="59">
        <v>5</v>
      </c>
      <c r="E1359" s="59"/>
      <c r="F1359" s="59">
        <v>15000</v>
      </c>
      <c r="G1359" s="59">
        <v>15000</v>
      </c>
      <c r="H1359" s="59">
        <v>15000</v>
      </c>
      <c r="I1359" s="30"/>
      <c r="J1359" s="30"/>
      <c r="K1359" s="30"/>
      <c r="L1359" s="30"/>
      <c r="M1359" s="30"/>
      <c r="N1359" s="30"/>
      <c r="O1359" s="30"/>
    </row>
    <row r="1360" ht="13.5" spans="1:15">
      <c r="A1360" s="30" t="s">
        <v>1769</v>
      </c>
      <c r="B1360" s="30" t="s">
        <v>1152</v>
      </c>
      <c r="C1360" s="31" t="s">
        <v>977</v>
      </c>
      <c r="D1360" s="30">
        <v>4</v>
      </c>
      <c r="E1360" s="31" t="s">
        <v>784</v>
      </c>
      <c r="F1360" s="33">
        <f t="shared" ref="F1360:F1375" si="67">G1360+J1360+K1360+L1360+M1360+N1360+O1360</f>
        <v>8000</v>
      </c>
      <c r="G1360" s="33">
        <f t="shared" ref="G1360:G1376" si="68">H1360+I1360</f>
        <v>8000</v>
      </c>
      <c r="H1360" s="30">
        <v>8000</v>
      </c>
      <c r="I1360" s="30"/>
      <c r="J1360" s="30"/>
      <c r="K1360" s="30"/>
      <c r="L1360" s="30"/>
      <c r="M1360" s="30"/>
      <c r="N1360" s="30"/>
      <c r="O1360" s="30"/>
    </row>
    <row r="1361" ht="13.5" spans="1:15">
      <c r="A1361" s="30" t="s">
        <v>1769</v>
      </c>
      <c r="B1361" s="30" t="s">
        <v>1770</v>
      </c>
      <c r="C1361" s="31" t="s">
        <v>838</v>
      </c>
      <c r="D1361" s="30">
        <v>1</v>
      </c>
      <c r="E1361" s="31" t="s">
        <v>784</v>
      </c>
      <c r="F1361" s="33">
        <f t="shared" si="67"/>
        <v>10000</v>
      </c>
      <c r="G1361" s="33">
        <f t="shared" si="68"/>
        <v>10000</v>
      </c>
      <c r="H1361" s="30">
        <v>10000</v>
      </c>
      <c r="I1361" s="30"/>
      <c r="J1361" s="30"/>
      <c r="K1361" s="30"/>
      <c r="L1361" s="30"/>
      <c r="M1361" s="30"/>
      <c r="N1361" s="30"/>
      <c r="O1361" s="30"/>
    </row>
    <row r="1362" ht="13.5" spans="1:15">
      <c r="A1362" s="30" t="s">
        <v>1771</v>
      </c>
      <c r="B1362" s="30" t="s">
        <v>846</v>
      </c>
      <c r="C1362" s="31" t="s">
        <v>1449</v>
      </c>
      <c r="D1362" s="30">
        <v>4</v>
      </c>
      <c r="E1362" s="31" t="s">
        <v>799</v>
      </c>
      <c r="F1362" s="33">
        <f t="shared" si="67"/>
        <v>10000</v>
      </c>
      <c r="G1362" s="33">
        <f t="shared" si="68"/>
        <v>10000</v>
      </c>
      <c r="H1362" s="30">
        <v>10000</v>
      </c>
      <c r="I1362" s="30"/>
      <c r="J1362" s="30"/>
      <c r="K1362" s="30"/>
      <c r="L1362" s="30"/>
      <c r="M1362" s="30"/>
      <c r="N1362" s="30"/>
      <c r="O1362" s="30"/>
    </row>
    <row r="1363" ht="13.5" spans="1:15">
      <c r="A1363" s="30" t="s">
        <v>1771</v>
      </c>
      <c r="B1363" s="30" t="s">
        <v>982</v>
      </c>
      <c r="C1363" s="31" t="s">
        <v>1581</v>
      </c>
      <c r="D1363" s="30">
        <v>4</v>
      </c>
      <c r="E1363" s="31" t="s">
        <v>799</v>
      </c>
      <c r="F1363" s="33">
        <f t="shared" si="67"/>
        <v>5000</v>
      </c>
      <c r="G1363" s="33">
        <f t="shared" si="68"/>
        <v>5000</v>
      </c>
      <c r="H1363" s="30">
        <v>5000</v>
      </c>
      <c r="I1363" s="30"/>
      <c r="J1363" s="30"/>
      <c r="K1363" s="30"/>
      <c r="L1363" s="30"/>
      <c r="M1363" s="30"/>
      <c r="N1363" s="30"/>
      <c r="O1363" s="30"/>
    </row>
    <row r="1364" ht="13.5" spans="1:15">
      <c r="A1364" s="30" t="s">
        <v>1771</v>
      </c>
      <c r="B1364" s="30" t="s">
        <v>1132</v>
      </c>
      <c r="C1364" s="31" t="s">
        <v>1451</v>
      </c>
      <c r="D1364" s="30">
        <v>6</v>
      </c>
      <c r="E1364" s="31" t="s">
        <v>799</v>
      </c>
      <c r="F1364" s="33">
        <f t="shared" si="67"/>
        <v>7000</v>
      </c>
      <c r="G1364" s="33">
        <f t="shared" si="68"/>
        <v>7000</v>
      </c>
      <c r="H1364" s="30">
        <v>7000</v>
      </c>
      <c r="I1364" s="30"/>
      <c r="J1364" s="30"/>
      <c r="K1364" s="30"/>
      <c r="L1364" s="30"/>
      <c r="M1364" s="30"/>
      <c r="N1364" s="30"/>
      <c r="O1364" s="30"/>
    </row>
    <row r="1365" ht="13.5" spans="1:15">
      <c r="A1365" s="30" t="s">
        <v>1771</v>
      </c>
      <c r="B1365" s="30" t="s">
        <v>1772</v>
      </c>
      <c r="C1365" s="31" t="s">
        <v>1773</v>
      </c>
      <c r="D1365" s="30">
        <v>2</v>
      </c>
      <c r="E1365" s="31" t="s">
        <v>799</v>
      </c>
      <c r="F1365" s="33">
        <f t="shared" si="67"/>
        <v>2000</v>
      </c>
      <c r="G1365" s="33">
        <f t="shared" si="68"/>
        <v>2000</v>
      </c>
      <c r="H1365" s="30">
        <v>2000</v>
      </c>
      <c r="I1365" s="30"/>
      <c r="J1365" s="30"/>
      <c r="K1365" s="30"/>
      <c r="L1365" s="30"/>
      <c r="M1365" s="30"/>
      <c r="N1365" s="30"/>
      <c r="O1365" s="30"/>
    </row>
    <row r="1366" ht="13.5" spans="1:15">
      <c r="A1366" s="30" t="s">
        <v>1771</v>
      </c>
      <c r="B1366" s="30" t="s">
        <v>785</v>
      </c>
      <c r="C1366" s="31" t="s">
        <v>1774</v>
      </c>
      <c r="D1366" s="30">
        <v>1</v>
      </c>
      <c r="E1366" s="31" t="s">
        <v>784</v>
      </c>
      <c r="F1366" s="33">
        <f t="shared" si="67"/>
        <v>7000</v>
      </c>
      <c r="G1366" s="33">
        <f t="shared" si="68"/>
        <v>7000</v>
      </c>
      <c r="H1366" s="30">
        <v>7000</v>
      </c>
      <c r="I1366" s="30"/>
      <c r="J1366" s="30"/>
      <c r="K1366" s="30"/>
      <c r="L1366" s="30"/>
      <c r="M1366" s="30"/>
      <c r="N1366" s="30"/>
      <c r="O1366" s="30"/>
    </row>
    <row r="1367" ht="13.5" spans="1:15">
      <c r="A1367" s="30" t="s">
        <v>1771</v>
      </c>
      <c r="B1367" s="30" t="s">
        <v>783</v>
      </c>
      <c r="C1367" s="31" t="s">
        <v>1775</v>
      </c>
      <c r="D1367" s="30">
        <v>2</v>
      </c>
      <c r="E1367" s="31" t="s">
        <v>784</v>
      </c>
      <c r="F1367" s="33">
        <f t="shared" si="67"/>
        <v>8000</v>
      </c>
      <c r="G1367" s="33">
        <f t="shared" si="68"/>
        <v>8000</v>
      </c>
      <c r="H1367" s="30">
        <v>8000</v>
      </c>
      <c r="I1367" s="30"/>
      <c r="J1367" s="30"/>
      <c r="K1367" s="30"/>
      <c r="L1367" s="30"/>
      <c r="M1367" s="30"/>
      <c r="N1367" s="30"/>
      <c r="O1367" s="30"/>
    </row>
    <row r="1368" ht="13.5" spans="1:15">
      <c r="A1368" s="30" t="s">
        <v>1771</v>
      </c>
      <c r="B1368" s="30" t="s">
        <v>977</v>
      </c>
      <c r="C1368" s="31" t="s">
        <v>1776</v>
      </c>
      <c r="D1368" s="30">
        <v>3</v>
      </c>
      <c r="E1368" s="31" t="s">
        <v>784</v>
      </c>
      <c r="F1368" s="33">
        <f t="shared" si="67"/>
        <v>12000</v>
      </c>
      <c r="G1368" s="33">
        <f t="shared" si="68"/>
        <v>12000</v>
      </c>
      <c r="H1368" s="30">
        <v>12000</v>
      </c>
      <c r="I1368" s="30"/>
      <c r="J1368" s="30"/>
      <c r="K1368" s="30"/>
      <c r="L1368" s="30"/>
      <c r="M1368" s="30"/>
      <c r="N1368" s="30"/>
      <c r="O1368" s="30"/>
    </row>
    <row r="1369" ht="13.5" spans="1:15">
      <c r="A1369" s="30" t="s">
        <v>1771</v>
      </c>
      <c r="B1369" s="30" t="s">
        <v>1777</v>
      </c>
      <c r="C1369" s="31" t="s">
        <v>1774</v>
      </c>
      <c r="D1369" s="30">
        <v>8</v>
      </c>
      <c r="E1369" s="31" t="s">
        <v>827</v>
      </c>
      <c r="F1369" s="33">
        <f t="shared" si="67"/>
        <v>1500</v>
      </c>
      <c r="G1369" s="33">
        <f t="shared" si="68"/>
        <v>1500</v>
      </c>
      <c r="H1369" s="30">
        <v>1500</v>
      </c>
      <c r="I1369" s="30"/>
      <c r="J1369" s="30"/>
      <c r="K1369" s="30"/>
      <c r="L1369" s="30"/>
      <c r="M1369" s="30"/>
      <c r="N1369" s="30"/>
      <c r="O1369" s="30"/>
    </row>
    <row r="1370" ht="13.5" spans="1:15">
      <c r="A1370" s="30" t="s">
        <v>1771</v>
      </c>
      <c r="B1370" s="30" t="s">
        <v>1778</v>
      </c>
      <c r="C1370" s="30" t="s">
        <v>1778</v>
      </c>
      <c r="D1370" s="30">
        <v>2</v>
      </c>
      <c r="E1370" s="31" t="s">
        <v>799</v>
      </c>
      <c r="F1370" s="33">
        <f t="shared" si="67"/>
        <v>4000</v>
      </c>
      <c r="G1370" s="33">
        <f t="shared" si="68"/>
        <v>4000</v>
      </c>
      <c r="H1370" s="30">
        <v>4000</v>
      </c>
      <c r="I1370" s="30"/>
      <c r="J1370" s="30"/>
      <c r="K1370" s="30"/>
      <c r="L1370" s="30"/>
      <c r="M1370" s="30"/>
      <c r="N1370" s="30"/>
      <c r="O1370" s="30"/>
    </row>
    <row r="1371" ht="13.5" spans="1:15">
      <c r="A1371" s="30" t="s">
        <v>1771</v>
      </c>
      <c r="B1371" s="30" t="s">
        <v>797</v>
      </c>
      <c r="C1371" s="30" t="s">
        <v>797</v>
      </c>
      <c r="D1371" s="30"/>
      <c r="E1371" s="31"/>
      <c r="F1371" s="33">
        <f t="shared" si="67"/>
        <v>5000</v>
      </c>
      <c r="G1371" s="33">
        <f t="shared" si="68"/>
        <v>5000</v>
      </c>
      <c r="H1371" s="30">
        <v>5000</v>
      </c>
      <c r="I1371" s="30"/>
      <c r="J1371" s="30"/>
      <c r="K1371" s="30"/>
      <c r="L1371" s="30"/>
      <c r="M1371" s="30"/>
      <c r="N1371" s="30"/>
      <c r="O1371" s="30"/>
    </row>
    <row r="1372" ht="22.5" spans="1:15">
      <c r="A1372" s="30" t="s">
        <v>1771</v>
      </c>
      <c r="B1372" s="30" t="s">
        <v>1779</v>
      </c>
      <c r="C1372" s="31" t="s">
        <v>1780</v>
      </c>
      <c r="D1372" s="30"/>
      <c r="E1372" s="31"/>
      <c r="F1372" s="33">
        <f t="shared" si="67"/>
        <v>5000</v>
      </c>
      <c r="G1372" s="33">
        <f t="shared" si="68"/>
        <v>5000</v>
      </c>
      <c r="H1372" s="30">
        <v>5000</v>
      </c>
      <c r="I1372" s="30"/>
      <c r="J1372" s="30"/>
      <c r="K1372" s="30"/>
      <c r="L1372" s="30"/>
      <c r="M1372" s="30"/>
      <c r="N1372" s="30"/>
      <c r="O1372" s="30"/>
    </row>
    <row r="1373" ht="13.5" spans="1:15">
      <c r="A1373" s="30" t="s">
        <v>1771</v>
      </c>
      <c r="B1373" s="30" t="s">
        <v>1131</v>
      </c>
      <c r="C1373" s="31" t="s">
        <v>1781</v>
      </c>
      <c r="D1373" s="30"/>
      <c r="E1373" s="31"/>
      <c r="F1373" s="33">
        <f t="shared" si="67"/>
        <v>7000</v>
      </c>
      <c r="G1373" s="33">
        <f t="shared" si="68"/>
        <v>7000</v>
      </c>
      <c r="H1373" s="30">
        <v>7000</v>
      </c>
      <c r="I1373" s="30"/>
      <c r="J1373" s="30"/>
      <c r="K1373" s="30"/>
      <c r="L1373" s="30"/>
      <c r="M1373" s="30"/>
      <c r="N1373" s="30"/>
      <c r="O1373" s="30"/>
    </row>
    <row r="1374" ht="13.5" spans="1:15">
      <c r="A1374" s="30" t="s">
        <v>1771</v>
      </c>
      <c r="B1374" s="30" t="s">
        <v>1616</v>
      </c>
      <c r="C1374" s="31" t="s">
        <v>1782</v>
      </c>
      <c r="D1374" s="30"/>
      <c r="E1374" s="31"/>
      <c r="F1374" s="33">
        <f t="shared" si="67"/>
        <v>10000</v>
      </c>
      <c r="G1374" s="33">
        <f t="shared" si="68"/>
        <v>10000</v>
      </c>
      <c r="H1374" s="30">
        <v>10000</v>
      </c>
      <c r="I1374" s="30"/>
      <c r="J1374" s="30"/>
      <c r="K1374" s="30"/>
      <c r="L1374" s="30"/>
      <c r="M1374" s="30"/>
      <c r="N1374" s="30"/>
      <c r="O1374" s="30"/>
    </row>
    <row r="1375" ht="13.5" spans="1:15">
      <c r="A1375" s="30" t="s">
        <v>1771</v>
      </c>
      <c r="B1375" s="30" t="s">
        <v>1143</v>
      </c>
      <c r="C1375" s="31" t="s">
        <v>1783</v>
      </c>
      <c r="D1375" s="30"/>
      <c r="E1375" s="31"/>
      <c r="F1375" s="33">
        <f t="shared" si="67"/>
        <v>10000</v>
      </c>
      <c r="G1375" s="33">
        <f t="shared" si="68"/>
        <v>10000</v>
      </c>
      <c r="H1375" s="30">
        <v>10000</v>
      </c>
      <c r="I1375" s="30"/>
      <c r="J1375" s="30"/>
      <c r="K1375" s="30"/>
      <c r="L1375" s="30"/>
      <c r="M1375" s="30"/>
      <c r="N1375" s="30"/>
      <c r="O1375" s="30"/>
    </row>
    <row r="1376" ht="13.5" spans="1:15">
      <c r="A1376" s="30" t="s">
        <v>1784</v>
      </c>
      <c r="B1376" s="31" t="s">
        <v>1785</v>
      </c>
      <c r="C1376" s="31" t="s">
        <v>1785</v>
      </c>
      <c r="D1376" s="30">
        <v>1</v>
      </c>
      <c r="E1376" s="31" t="s">
        <v>799</v>
      </c>
      <c r="F1376" s="30">
        <f t="shared" ref="F1376:F1381" si="69">G1376+K1376+O1376</f>
        <v>50000</v>
      </c>
      <c r="G1376" s="30">
        <f t="shared" si="68"/>
        <v>50000</v>
      </c>
      <c r="H1376" s="30">
        <v>50000</v>
      </c>
      <c r="I1376" s="30"/>
      <c r="J1376" s="30"/>
      <c r="K1376" s="30"/>
      <c r="L1376" s="30"/>
      <c r="M1376" s="30"/>
      <c r="N1376" s="30"/>
      <c r="O1376" s="30"/>
    </row>
    <row r="1377" ht="13.5" spans="1:15">
      <c r="A1377" s="30" t="s">
        <v>1784</v>
      </c>
      <c r="B1377" s="31" t="s">
        <v>994</v>
      </c>
      <c r="C1377" s="31" t="s">
        <v>994</v>
      </c>
      <c r="D1377" s="30">
        <v>5</v>
      </c>
      <c r="E1377" s="31" t="s">
        <v>784</v>
      </c>
      <c r="F1377" s="30">
        <v>20000</v>
      </c>
      <c r="G1377" s="30">
        <v>20000</v>
      </c>
      <c r="H1377" s="30">
        <v>20000</v>
      </c>
      <c r="I1377" s="30"/>
      <c r="J1377" s="30"/>
      <c r="K1377" s="30"/>
      <c r="L1377" s="30"/>
      <c r="M1377" s="30"/>
      <c r="N1377" s="30"/>
      <c r="O1377" s="30"/>
    </row>
    <row r="1378" ht="13.5" spans="1:15">
      <c r="A1378" s="30" t="s">
        <v>1784</v>
      </c>
      <c r="B1378" s="31" t="s">
        <v>791</v>
      </c>
      <c r="C1378" s="31" t="s">
        <v>791</v>
      </c>
      <c r="D1378" s="30">
        <v>1</v>
      </c>
      <c r="E1378" s="31" t="s">
        <v>799</v>
      </c>
      <c r="F1378" s="30">
        <f t="shared" si="69"/>
        <v>40000</v>
      </c>
      <c r="G1378" s="30">
        <f t="shared" ref="G1378:G1389" si="70">H1378+I1378</f>
        <v>40000</v>
      </c>
      <c r="H1378" s="30">
        <v>40000</v>
      </c>
      <c r="I1378" s="30"/>
      <c r="J1378" s="30"/>
      <c r="K1378" s="30"/>
      <c r="L1378" s="30"/>
      <c r="M1378" s="30"/>
      <c r="N1378" s="30"/>
      <c r="O1378" s="30"/>
    </row>
    <row r="1379" ht="13.5" spans="1:15">
      <c r="A1379" s="30" t="s">
        <v>1784</v>
      </c>
      <c r="B1379" s="31" t="s">
        <v>854</v>
      </c>
      <c r="C1379" s="31" t="s">
        <v>854</v>
      </c>
      <c r="D1379" s="30">
        <v>300</v>
      </c>
      <c r="E1379" s="31" t="s">
        <v>790</v>
      </c>
      <c r="F1379" s="30">
        <v>50000</v>
      </c>
      <c r="G1379" s="30">
        <v>50000</v>
      </c>
      <c r="H1379" s="30">
        <v>50000</v>
      </c>
      <c r="I1379" s="30"/>
      <c r="J1379" s="30"/>
      <c r="K1379" s="30"/>
      <c r="L1379" s="30"/>
      <c r="M1379" s="30"/>
      <c r="N1379" s="30"/>
      <c r="O1379" s="30"/>
    </row>
    <row r="1380" ht="13.5" spans="1:15">
      <c r="A1380" s="30" t="s">
        <v>1784</v>
      </c>
      <c r="B1380" s="31" t="s">
        <v>797</v>
      </c>
      <c r="C1380" s="31" t="s">
        <v>797</v>
      </c>
      <c r="D1380" s="30">
        <v>1</v>
      </c>
      <c r="E1380" s="31" t="s">
        <v>799</v>
      </c>
      <c r="F1380" s="31" t="s">
        <v>1786</v>
      </c>
      <c r="G1380" s="30">
        <v>30000</v>
      </c>
      <c r="H1380" s="30">
        <v>30000</v>
      </c>
      <c r="I1380" s="30"/>
      <c r="J1380" s="30"/>
      <c r="K1380" s="30"/>
      <c r="L1380" s="30"/>
      <c r="M1380" s="30"/>
      <c r="N1380" s="30"/>
      <c r="O1380" s="30"/>
    </row>
    <row r="1381" ht="13.5" spans="1:15">
      <c r="A1381" s="30" t="s">
        <v>1784</v>
      </c>
      <c r="B1381" s="31" t="s">
        <v>1476</v>
      </c>
      <c r="C1381" s="31" t="s">
        <v>1476</v>
      </c>
      <c r="D1381" s="30">
        <v>1</v>
      </c>
      <c r="E1381" s="31" t="s">
        <v>799</v>
      </c>
      <c r="F1381" s="30">
        <f t="shared" si="69"/>
        <v>20000</v>
      </c>
      <c r="G1381" s="30">
        <f t="shared" si="70"/>
        <v>20000</v>
      </c>
      <c r="H1381" s="30">
        <v>20000</v>
      </c>
      <c r="I1381" s="30"/>
      <c r="J1381" s="30"/>
      <c r="K1381" s="30"/>
      <c r="L1381" s="30"/>
      <c r="M1381" s="30"/>
      <c r="N1381" s="30"/>
      <c r="O1381" s="30"/>
    </row>
    <row r="1382" ht="13.5" spans="1:15">
      <c r="A1382" s="30" t="s">
        <v>1784</v>
      </c>
      <c r="B1382" s="31" t="s">
        <v>981</v>
      </c>
      <c r="C1382" s="31" t="s">
        <v>981</v>
      </c>
      <c r="D1382" s="30">
        <v>200</v>
      </c>
      <c r="E1382" s="31" t="s">
        <v>794</v>
      </c>
      <c r="F1382" s="30">
        <v>40000</v>
      </c>
      <c r="G1382" s="30">
        <v>40000</v>
      </c>
      <c r="H1382" s="30">
        <v>40000</v>
      </c>
      <c r="I1382" s="30"/>
      <c r="J1382" s="30"/>
      <c r="K1382" s="30"/>
      <c r="L1382" s="30"/>
      <c r="M1382" s="30"/>
      <c r="N1382" s="30"/>
      <c r="O1382" s="30"/>
    </row>
    <row r="1383" ht="13.5" spans="1:15">
      <c r="A1383" s="30" t="s">
        <v>1784</v>
      </c>
      <c r="B1383" s="31" t="s">
        <v>862</v>
      </c>
      <c r="C1383" s="31" t="s">
        <v>862</v>
      </c>
      <c r="D1383" s="30">
        <v>5</v>
      </c>
      <c r="E1383" s="31" t="s">
        <v>790</v>
      </c>
      <c r="F1383" s="30">
        <f t="shared" ref="F1383:F1389" si="71">G1383+K1383+O1383</f>
        <v>20000</v>
      </c>
      <c r="G1383" s="30">
        <f t="shared" si="70"/>
        <v>20000</v>
      </c>
      <c r="H1383" s="30">
        <v>20000</v>
      </c>
      <c r="I1383" s="30"/>
      <c r="J1383" s="30"/>
      <c r="K1383" s="30"/>
      <c r="L1383" s="30"/>
      <c r="M1383" s="30"/>
      <c r="N1383" s="30"/>
      <c r="O1383" s="30"/>
    </row>
    <row r="1384" ht="13.5" spans="1:15">
      <c r="A1384" s="30" t="s">
        <v>1784</v>
      </c>
      <c r="B1384" s="31" t="s">
        <v>989</v>
      </c>
      <c r="C1384" s="31" t="s">
        <v>989</v>
      </c>
      <c r="D1384" s="30">
        <v>1</v>
      </c>
      <c r="E1384" s="31" t="s">
        <v>799</v>
      </c>
      <c r="F1384" s="30">
        <f t="shared" si="71"/>
        <v>60000</v>
      </c>
      <c r="G1384" s="30">
        <f t="shared" si="70"/>
        <v>60000</v>
      </c>
      <c r="H1384" s="30">
        <v>60000</v>
      </c>
      <c r="I1384" s="30"/>
      <c r="J1384" s="30"/>
      <c r="K1384" s="30"/>
      <c r="L1384" s="30"/>
      <c r="M1384" s="30"/>
      <c r="N1384" s="30"/>
      <c r="O1384" s="30"/>
    </row>
    <row r="1385" ht="13.5" spans="1:15">
      <c r="A1385" s="30" t="s">
        <v>1784</v>
      </c>
      <c r="B1385" s="31" t="s">
        <v>1787</v>
      </c>
      <c r="C1385" s="31" t="s">
        <v>1787</v>
      </c>
      <c r="D1385" s="30" t="s">
        <v>823</v>
      </c>
      <c r="E1385" s="31" t="s">
        <v>1788</v>
      </c>
      <c r="F1385" s="30">
        <f t="shared" si="71"/>
        <v>3000</v>
      </c>
      <c r="G1385" s="30">
        <f t="shared" si="70"/>
        <v>3000</v>
      </c>
      <c r="H1385" s="30">
        <v>3000</v>
      </c>
      <c r="I1385" s="30"/>
      <c r="J1385" s="30"/>
      <c r="K1385" s="30"/>
      <c r="L1385" s="30"/>
      <c r="M1385" s="30"/>
      <c r="N1385" s="30"/>
      <c r="O1385" s="30"/>
    </row>
    <row r="1386" ht="13.5" spans="1:15">
      <c r="A1386" s="30" t="s">
        <v>1784</v>
      </c>
      <c r="B1386" s="31" t="s">
        <v>822</v>
      </c>
      <c r="C1386" s="31" t="s">
        <v>822</v>
      </c>
      <c r="D1386" s="30" t="s">
        <v>1485</v>
      </c>
      <c r="E1386" s="31" t="s">
        <v>827</v>
      </c>
      <c r="F1386" s="30">
        <f t="shared" si="71"/>
        <v>12000</v>
      </c>
      <c r="G1386" s="30">
        <f t="shared" si="70"/>
        <v>12000</v>
      </c>
      <c r="H1386" s="30">
        <v>12000</v>
      </c>
      <c r="I1386" s="30"/>
      <c r="J1386" s="30"/>
      <c r="K1386" s="30"/>
      <c r="L1386" s="30"/>
      <c r="M1386" s="30"/>
      <c r="N1386" s="30"/>
      <c r="O1386" s="30"/>
    </row>
    <row r="1387" ht="13.5" spans="1:15">
      <c r="A1387" s="30" t="s">
        <v>1784</v>
      </c>
      <c r="B1387" s="31" t="s">
        <v>825</v>
      </c>
      <c r="C1387" s="31" t="s">
        <v>825</v>
      </c>
      <c r="D1387" s="30" t="s">
        <v>1486</v>
      </c>
      <c r="E1387" s="31" t="s">
        <v>827</v>
      </c>
      <c r="F1387" s="30">
        <f t="shared" si="71"/>
        <v>3600</v>
      </c>
      <c r="G1387" s="30">
        <f t="shared" si="70"/>
        <v>3600</v>
      </c>
      <c r="H1387" s="30">
        <v>3600</v>
      </c>
      <c r="I1387" s="30"/>
      <c r="J1387" s="30"/>
      <c r="K1387" s="30"/>
      <c r="L1387" s="30"/>
      <c r="M1387" s="30"/>
      <c r="N1387" s="30"/>
      <c r="O1387" s="30"/>
    </row>
    <row r="1388" ht="13.5" spans="1:15">
      <c r="A1388" s="30" t="s">
        <v>1784</v>
      </c>
      <c r="B1388" s="31" t="s">
        <v>985</v>
      </c>
      <c r="C1388" s="31" t="s">
        <v>985</v>
      </c>
      <c r="D1388" s="30" t="s">
        <v>823</v>
      </c>
      <c r="E1388" s="31" t="s">
        <v>827</v>
      </c>
      <c r="F1388" s="30">
        <f t="shared" si="71"/>
        <v>3000</v>
      </c>
      <c r="G1388" s="30">
        <f t="shared" si="70"/>
        <v>3000</v>
      </c>
      <c r="H1388" s="30">
        <v>3000</v>
      </c>
      <c r="I1388" s="30"/>
      <c r="J1388" s="30"/>
      <c r="K1388" s="30"/>
      <c r="L1388" s="30"/>
      <c r="M1388" s="30"/>
      <c r="N1388" s="30"/>
      <c r="O1388" s="30"/>
    </row>
    <row r="1389" ht="13.5" spans="1:15">
      <c r="A1389" s="30" t="s">
        <v>1784</v>
      </c>
      <c r="B1389" s="31" t="s">
        <v>1127</v>
      </c>
      <c r="C1389" s="31" t="s">
        <v>1127</v>
      </c>
      <c r="D1389" s="30" t="s">
        <v>829</v>
      </c>
      <c r="E1389" s="31" t="s">
        <v>827</v>
      </c>
      <c r="F1389" s="30">
        <f t="shared" si="71"/>
        <v>5000</v>
      </c>
      <c r="G1389" s="30">
        <f t="shared" si="70"/>
        <v>5000</v>
      </c>
      <c r="H1389" s="30">
        <v>5000</v>
      </c>
      <c r="I1389" s="30"/>
      <c r="J1389" s="30"/>
      <c r="K1389" s="30"/>
      <c r="L1389" s="30"/>
      <c r="M1389" s="30"/>
      <c r="N1389" s="30"/>
      <c r="O1389" s="30"/>
    </row>
    <row r="1390" ht="13.5" spans="1:15">
      <c r="A1390" s="30" t="s">
        <v>1784</v>
      </c>
      <c r="B1390" s="31" t="s">
        <v>787</v>
      </c>
      <c r="C1390" s="31" t="s">
        <v>787</v>
      </c>
      <c r="D1390" s="30" t="s">
        <v>802</v>
      </c>
      <c r="E1390" s="31" t="s">
        <v>799</v>
      </c>
      <c r="F1390" s="30">
        <v>50000</v>
      </c>
      <c r="G1390" s="30">
        <v>50000</v>
      </c>
      <c r="H1390" s="30">
        <v>50000</v>
      </c>
      <c r="I1390" s="30"/>
      <c r="J1390" s="30"/>
      <c r="K1390" s="30"/>
      <c r="L1390" s="30"/>
      <c r="M1390" s="30"/>
      <c r="N1390" s="30"/>
      <c r="O1390" s="30"/>
    </row>
    <row r="1391" ht="13.5" spans="1:15">
      <c r="A1391" s="30" t="s">
        <v>1784</v>
      </c>
      <c r="B1391" s="31" t="s">
        <v>1166</v>
      </c>
      <c r="C1391" s="31" t="s">
        <v>1166</v>
      </c>
      <c r="D1391" s="30">
        <v>80</v>
      </c>
      <c r="E1391" s="31" t="s">
        <v>784</v>
      </c>
      <c r="F1391" s="30">
        <v>320000</v>
      </c>
      <c r="G1391" s="30">
        <v>320000</v>
      </c>
      <c r="H1391" s="30">
        <v>320000</v>
      </c>
      <c r="I1391" s="30"/>
      <c r="J1391" s="30"/>
      <c r="K1391" s="30"/>
      <c r="L1391" s="30"/>
      <c r="M1391" s="30"/>
      <c r="N1391" s="30"/>
      <c r="O1391" s="30"/>
    </row>
    <row r="1392" ht="13.5" spans="1:15">
      <c r="A1392" s="30" t="s">
        <v>1784</v>
      </c>
      <c r="B1392" s="31" t="s">
        <v>1789</v>
      </c>
      <c r="C1392" s="31" t="s">
        <v>1789</v>
      </c>
      <c r="D1392" s="30">
        <v>20</v>
      </c>
      <c r="E1392" s="31" t="s">
        <v>1020</v>
      </c>
      <c r="F1392" s="30">
        <v>20000</v>
      </c>
      <c r="G1392" s="30">
        <v>20000</v>
      </c>
      <c r="H1392" s="30">
        <v>20000</v>
      </c>
      <c r="I1392" s="30"/>
      <c r="J1392" s="30"/>
      <c r="K1392" s="30"/>
      <c r="L1392" s="30"/>
      <c r="M1392" s="30"/>
      <c r="N1392" s="30"/>
      <c r="O1392" s="30"/>
    </row>
    <row r="1393" ht="13.5" spans="1:15">
      <c r="A1393" s="30" t="s">
        <v>1784</v>
      </c>
      <c r="B1393" s="31" t="s">
        <v>811</v>
      </c>
      <c r="C1393" s="31" t="s">
        <v>811</v>
      </c>
      <c r="D1393" s="30">
        <v>1</v>
      </c>
      <c r="E1393" s="31" t="s">
        <v>790</v>
      </c>
      <c r="F1393" s="30">
        <f t="shared" ref="F1393:F1397" si="72">G1393+K1393+O1393</f>
        <v>7000</v>
      </c>
      <c r="G1393" s="30">
        <f t="shared" ref="G1393:G1397" si="73">H1393+I1393</f>
        <v>7000</v>
      </c>
      <c r="H1393" s="30">
        <v>7000</v>
      </c>
      <c r="I1393" s="30"/>
      <c r="J1393" s="30"/>
      <c r="K1393" s="30"/>
      <c r="L1393" s="30"/>
      <c r="M1393" s="30"/>
      <c r="N1393" s="30"/>
      <c r="O1393" s="30"/>
    </row>
    <row r="1394" ht="13.5" spans="1:15">
      <c r="A1394" s="30" t="s">
        <v>1784</v>
      </c>
      <c r="B1394" s="31" t="s">
        <v>1790</v>
      </c>
      <c r="C1394" s="31" t="s">
        <v>1790</v>
      </c>
      <c r="D1394" s="30">
        <v>2</v>
      </c>
      <c r="E1394" s="31" t="s">
        <v>784</v>
      </c>
      <c r="F1394" s="30">
        <f t="shared" si="72"/>
        <v>2000</v>
      </c>
      <c r="G1394" s="30">
        <f t="shared" si="73"/>
        <v>2000</v>
      </c>
      <c r="H1394" s="30">
        <v>2000</v>
      </c>
      <c r="I1394" s="30"/>
      <c r="J1394" s="30"/>
      <c r="K1394" s="30"/>
      <c r="L1394" s="30"/>
      <c r="M1394" s="30"/>
      <c r="N1394" s="30"/>
      <c r="O1394" s="30"/>
    </row>
    <row r="1395" ht="13.5" spans="1:15">
      <c r="A1395" s="30" t="s">
        <v>1784</v>
      </c>
      <c r="B1395" s="31" t="s">
        <v>1057</v>
      </c>
      <c r="C1395" s="31" t="s">
        <v>1057</v>
      </c>
      <c r="D1395" s="30">
        <v>1</v>
      </c>
      <c r="E1395" s="31" t="s">
        <v>784</v>
      </c>
      <c r="F1395" s="30">
        <f t="shared" si="72"/>
        <v>3000</v>
      </c>
      <c r="G1395" s="30">
        <f t="shared" si="73"/>
        <v>3000</v>
      </c>
      <c r="H1395" s="30">
        <v>3000</v>
      </c>
      <c r="I1395" s="30"/>
      <c r="J1395" s="30"/>
      <c r="K1395" s="30"/>
      <c r="L1395" s="30"/>
      <c r="M1395" s="30"/>
      <c r="N1395" s="30"/>
      <c r="O1395" s="30"/>
    </row>
    <row r="1396" ht="13.5" spans="1:15">
      <c r="A1396" s="30" t="s">
        <v>1784</v>
      </c>
      <c r="B1396" s="31" t="s">
        <v>1058</v>
      </c>
      <c r="C1396" s="31" t="s">
        <v>1058</v>
      </c>
      <c r="D1396" s="30">
        <v>1</v>
      </c>
      <c r="E1396" s="31" t="s">
        <v>784</v>
      </c>
      <c r="F1396" s="30">
        <f t="shared" si="72"/>
        <v>4000</v>
      </c>
      <c r="G1396" s="30">
        <f t="shared" si="73"/>
        <v>4000</v>
      </c>
      <c r="H1396" s="30">
        <v>4000</v>
      </c>
      <c r="I1396" s="30"/>
      <c r="J1396" s="30"/>
      <c r="K1396" s="30"/>
      <c r="L1396" s="30"/>
      <c r="M1396" s="30"/>
      <c r="N1396" s="30"/>
      <c r="O1396" s="30"/>
    </row>
    <row r="1397" ht="13.5" spans="1:15">
      <c r="A1397" s="30" t="s">
        <v>1784</v>
      </c>
      <c r="B1397" s="31" t="s">
        <v>1484</v>
      </c>
      <c r="C1397" s="31" t="s">
        <v>1484</v>
      </c>
      <c r="D1397" s="30">
        <v>4</v>
      </c>
      <c r="E1397" s="31" t="s">
        <v>784</v>
      </c>
      <c r="F1397" s="30">
        <f t="shared" si="72"/>
        <v>20000</v>
      </c>
      <c r="G1397" s="30">
        <f t="shared" si="73"/>
        <v>20000</v>
      </c>
      <c r="H1397" s="30">
        <v>20000</v>
      </c>
      <c r="I1397" s="30"/>
      <c r="J1397" s="30"/>
      <c r="K1397" s="30"/>
      <c r="L1397" s="30"/>
      <c r="M1397" s="30"/>
      <c r="N1397" s="30"/>
      <c r="O1397" s="30"/>
    </row>
    <row r="1398" ht="13.5" spans="1:15">
      <c r="A1398" s="30" t="s">
        <v>1784</v>
      </c>
      <c r="B1398" s="31" t="s">
        <v>1791</v>
      </c>
      <c r="C1398" s="66" t="s">
        <v>1791</v>
      </c>
      <c r="D1398" s="30">
        <v>25</v>
      </c>
      <c r="E1398" s="31" t="s">
        <v>790</v>
      </c>
      <c r="F1398" s="30">
        <v>500000</v>
      </c>
      <c r="G1398" s="30">
        <v>500000</v>
      </c>
      <c r="H1398" s="30">
        <v>500000</v>
      </c>
      <c r="I1398" s="30"/>
      <c r="J1398" s="30"/>
      <c r="K1398" s="30"/>
      <c r="L1398" s="30"/>
      <c r="M1398" s="30"/>
      <c r="N1398" s="30"/>
      <c r="O1398" s="30"/>
    </row>
    <row r="1399" ht="13.5" spans="1:15">
      <c r="A1399" s="30" t="s">
        <v>1784</v>
      </c>
      <c r="B1399" s="67" t="s">
        <v>1792</v>
      </c>
      <c r="C1399" s="31" t="s">
        <v>990</v>
      </c>
      <c r="D1399" s="30">
        <v>1</v>
      </c>
      <c r="E1399" s="31" t="s">
        <v>799</v>
      </c>
      <c r="F1399" s="30">
        <v>50000</v>
      </c>
      <c r="G1399" s="30">
        <v>50000</v>
      </c>
      <c r="H1399" s="30">
        <v>50000</v>
      </c>
      <c r="I1399" s="30"/>
      <c r="J1399" s="30"/>
      <c r="K1399" s="30"/>
      <c r="L1399" s="30"/>
      <c r="M1399" s="30"/>
      <c r="N1399" s="30"/>
      <c r="O1399" s="30"/>
    </row>
    <row r="1400" ht="13.5" spans="1:15">
      <c r="A1400" s="30" t="s">
        <v>1784</v>
      </c>
      <c r="B1400" s="68" t="s">
        <v>1793</v>
      </c>
      <c r="C1400" s="31" t="s">
        <v>1793</v>
      </c>
      <c r="D1400" s="30">
        <v>1</v>
      </c>
      <c r="E1400" s="31" t="s">
        <v>799</v>
      </c>
      <c r="F1400" s="30">
        <v>200000</v>
      </c>
      <c r="G1400" s="30">
        <v>200000</v>
      </c>
      <c r="H1400" s="30">
        <v>200000</v>
      </c>
      <c r="I1400" s="30"/>
      <c r="J1400" s="30"/>
      <c r="K1400" s="30"/>
      <c r="L1400" s="30"/>
      <c r="M1400" s="30"/>
      <c r="N1400" s="30"/>
      <c r="O1400" s="30"/>
    </row>
    <row r="1401" ht="13.5" spans="1:15">
      <c r="A1401" s="30" t="s">
        <v>1784</v>
      </c>
      <c r="B1401" s="31" t="s">
        <v>1794</v>
      </c>
      <c r="C1401" s="31" t="s">
        <v>1794</v>
      </c>
      <c r="D1401" s="30">
        <v>1</v>
      </c>
      <c r="E1401" s="31" t="s">
        <v>799</v>
      </c>
      <c r="F1401" s="30">
        <v>100000</v>
      </c>
      <c r="G1401" s="30">
        <v>100000</v>
      </c>
      <c r="H1401" s="30">
        <v>100000</v>
      </c>
      <c r="I1401" s="30"/>
      <c r="J1401" s="30"/>
      <c r="K1401" s="30"/>
      <c r="L1401" s="30"/>
      <c r="M1401" s="30"/>
      <c r="N1401" s="30"/>
      <c r="O1401" s="30"/>
    </row>
    <row r="1402" ht="13.5" spans="1:15">
      <c r="A1402" s="30" t="s">
        <v>1795</v>
      </c>
      <c r="B1402" s="30" t="s">
        <v>1796</v>
      </c>
      <c r="C1402" s="31" t="s">
        <v>995</v>
      </c>
      <c r="D1402" s="30">
        <v>10</v>
      </c>
      <c r="E1402" s="31" t="s">
        <v>790</v>
      </c>
      <c r="F1402" s="33">
        <f t="shared" ref="F1402:F1432" si="74">G1402+J1402+K1402+L1402+M1402+N1402+O1402</f>
        <v>15000</v>
      </c>
      <c r="G1402" s="33">
        <f t="shared" ref="G1402:G1465" si="75">H1402+I1402</f>
        <v>15000</v>
      </c>
      <c r="H1402" s="30">
        <v>15000</v>
      </c>
      <c r="I1402" s="30"/>
      <c r="J1402" s="30"/>
      <c r="K1402" s="30"/>
      <c r="L1402" s="30"/>
      <c r="M1402" s="30"/>
      <c r="N1402" s="30"/>
      <c r="O1402" s="30"/>
    </row>
    <row r="1403" ht="13.5" spans="1:15">
      <c r="A1403" s="30" t="s">
        <v>1795</v>
      </c>
      <c r="B1403" s="30" t="s">
        <v>1052</v>
      </c>
      <c r="C1403" s="31" t="s">
        <v>783</v>
      </c>
      <c r="D1403" s="30">
        <v>20</v>
      </c>
      <c r="E1403" s="31" t="s">
        <v>784</v>
      </c>
      <c r="F1403" s="33">
        <f t="shared" si="74"/>
        <v>100000</v>
      </c>
      <c r="G1403" s="33">
        <f t="shared" si="75"/>
        <v>100000</v>
      </c>
      <c r="H1403" s="30">
        <v>100000</v>
      </c>
      <c r="I1403" s="30"/>
      <c r="J1403" s="30"/>
      <c r="K1403" s="30"/>
      <c r="L1403" s="30"/>
      <c r="M1403" s="30"/>
      <c r="N1403" s="30"/>
      <c r="O1403" s="30"/>
    </row>
    <row r="1404" ht="13.5" spans="1:15">
      <c r="A1404" s="30" t="s">
        <v>1795</v>
      </c>
      <c r="B1404" s="30" t="s">
        <v>791</v>
      </c>
      <c r="C1404" s="31" t="s">
        <v>1797</v>
      </c>
      <c r="D1404" s="30">
        <v>3</v>
      </c>
      <c r="E1404" s="31" t="s">
        <v>790</v>
      </c>
      <c r="F1404" s="33">
        <f t="shared" si="74"/>
        <v>100000</v>
      </c>
      <c r="G1404" s="33">
        <f t="shared" si="75"/>
        <v>100000</v>
      </c>
      <c r="H1404" s="30">
        <v>100000</v>
      </c>
      <c r="I1404" s="30"/>
      <c r="J1404" s="30"/>
      <c r="K1404" s="30"/>
      <c r="L1404" s="30"/>
      <c r="M1404" s="30"/>
      <c r="N1404" s="30"/>
      <c r="O1404" s="30"/>
    </row>
    <row r="1405" ht="13.5" spans="1:15">
      <c r="A1405" s="30" t="s">
        <v>1795</v>
      </c>
      <c r="B1405" s="30" t="s">
        <v>862</v>
      </c>
      <c r="C1405" s="31" t="s">
        <v>1798</v>
      </c>
      <c r="D1405" s="30">
        <v>6</v>
      </c>
      <c r="E1405" s="31" t="s">
        <v>784</v>
      </c>
      <c r="F1405" s="33">
        <f t="shared" si="74"/>
        <v>12000</v>
      </c>
      <c r="G1405" s="33">
        <f t="shared" si="75"/>
        <v>12000</v>
      </c>
      <c r="H1405" s="30">
        <v>12000</v>
      </c>
      <c r="I1405" s="30"/>
      <c r="J1405" s="30"/>
      <c r="K1405" s="30"/>
      <c r="L1405" s="30"/>
      <c r="M1405" s="30"/>
      <c r="N1405" s="30"/>
      <c r="O1405" s="30"/>
    </row>
    <row r="1406" ht="22.5" spans="1:15">
      <c r="A1406" s="30" t="s">
        <v>1795</v>
      </c>
      <c r="B1406" s="30" t="s">
        <v>1099</v>
      </c>
      <c r="C1406" s="31" t="s">
        <v>1099</v>
      </c>
      <c r="D1406" s="30">
        <v>1</v>
      </c>
      <c r="E1406" s="31" t="s">
        <v>799</v>
      </c>
      <c r="F1406" s="33">
        <f t="shared" si="74"/>
        <v>60000</v>
      </c>
      <c r="G1406" s="33">
        <f t="shared" si="75"/>
        <v>60000</v>
      </c>
      <c r="H1406" s="30">
        <v>60000</v>
      </c>
      <c r="I1406" s="30"/>
      <c r="J1406" s="30"/>
      <c r="K1406" s="30"/>
      <c r="L1406" s="30"/>
      <c r="M1406" s="30"/>
      <c r="N1406" s="30"/>
      <c r="O1406" s="30"/>
    </row>
    <row r="1407" ht="13.5" spans="1:15">
      <c r="A1407" s="30" t="s">
        <v>1795</v>
      </c>
      <c r="B1407" s="30" t="s">
        <v>1799</v>
      </c>
      <c r="C1407" s="31" t="s">
        <v>821</v>
      </c>
      <c r="D1407" s="30">
        <v>1</v>
      </c>
      <c r="E1407" s="31" t="s">
        <v>784</v>
      </c>
      <c r="F1407" s="33">
        <f t="shared" si="74"/>
        <v>600</v>
      </c>
      <c r="G1407" s="33">
        <f t="shared" si="75"/>
        <v>600</v>
      </c>
      <c r="H1407" s="30">
        <v>600</v>
      </c>
      <c r="I1407" s="30"/>
      <c r="J1407" s="30"/>
      <c r="K1407" s="30"/>
      <c r="L1407" s="30"/>
      <c r="M1407" s="30"/>
      <c r="N1407" s="30"/>
      <c r="O1407" s="30"/>
    </row>
    <row r="1408" ht="13.5" spans="1:15">
      <c r="A1408" s="30" t="s">
        <v>1795</v>
      </c>
      <c r="B1408" s="30" t="s">
        <v>1131</v>
      </c>
      <c r="C1408" s="31" t="s">
        <v>1131</v>
      </c>
      <c r="D1408" s="30">
        <v>2</v>
      </c>
      <c r="E1408" s="31" t="s">
        <v>799</v>
      </c>
      <c r="F1408" s="33">
        <f t="shared" si="74"/>
        <v>30000</v>
      </c>
      <c r="G1408" s="33">
        <f t="shared" si="75"/>
        <v>30000</v>
      </c>
      <c r="H1408" s="30">
        <v>30000</v>
      </c>
      <c r="I1408" s="30"/>
      <c r="J1408" s="30"/>
      <c r="K1408" s="30"/>
      <c r="L1408" s="30"/>
      <c r="M1408" s="30"/>
      <c r="N1408" s="30"/>
      <c r="O1408" s="30"/>
    </row>
    <row r="1409" ht="13.5" spans="1:15">
      <c r="A1409" s="30" t="s">
        <v>1795</v>
      </c>
      <c r="B1409" s="30" t="s">
        <v>1018</v>
      </c>
      <c r="C1409" s="31" t="s">
        <v>1018</v>
      </c>
      <c r="D1409" s="30">
        <v>2</v>
      </c>
      <c r="E1409" s="31" t="s">
        <v>799</v>
      </c>
      <c r="F1409" s="33">
        <f t="shared" si="74"/>
        <v>20000</v>
      </c>
      <c r="G1409" s="33">
        <f t="shared" si="75"/>
        <v>20000</v>
      </c>
      <c r="H1409" s="30">
        <v>20000</v>
      </c>
      <c r="I1409" s="30"/>
      <c r="J1409" s="30"/>
      <c r="K1409" s="30"/>
      <c r="L1409" s="30"/>
      <c r="M1409" s="30"/>
      <c r="N1409" s="30"/>
      <c r="O1409" s="30"/>
    </row>
    <row r="1410" ht="13.5" spans="1:15">
      <c r="A1410" s="30" t="s">
        <v>1795</v>
      </c>
      <c r="B1410" s="30" t="s">
        <v>845</v>
      </c>
      <c r="C1410" s="31" t="s">
        <v>845</v>
      </c>
      <c r="D1410" s="30">
        <v>1</v>
      </c>
      <c r="E1410" s="31" t="s">
        <v>799</v>
      </c>
      <c r="F1410" s="33">
        <f t="shared" si="74"/>
        <v>15000</v>
      </c>
      <c r="G1410" s="33">
        <f t="shared" si="75"/>
        <v>15000</v>
      </c>
      <c r="H1410" s="30">
        <v>15000</v>
      </c>
      <c r="I1410" s="30"/>
      <c r="J1410" s="30"/>
      <c r="K1410" s="30"/>
      <c r="L1410" s="30"/>
      <c r="M1410" s="30"/>
      <c r="N1410" s="30"/>
      <c r="O1410" s="30"/>
    </row>
    <row r="1411" ht="13.5" spans="1:15">
      <c r="A1411" s="30" t="s">
        <v>1795</v>
      </c>
      <c r="B1411" s="30" t="s">
        <v>990</v>
      </c>
      <c r="C1411" s="31" t="s">
        <v>990</v>
      </c>
      <c r="D1411" s="30">
        <v>1</v>
      </c>
      <c r="E1411" s="31" t="s">
        <v>799</v>
      </c>
      <c r="F1411" s="33">
        <f t="shared" si="74"/>
        <v>50000</v>
      </c>
      <c r="G1411" s="33">
        <f t="shared" si="75"/>
        <v>50000</v>
      </c>
      <c r="H1411" s="30">
        <v>50000</v>
      </c>
      <c r="I1411" s="30"/>
      <c r="J1411" s="30"/>
      <c r="K1411" s="30"/>
      <c r="L1411" s="30"/>
      <c r="M1411" s="30"/>
      <c r="N1411" s="30"/>
      <c r="O1411" s="30"/>
    </row>
    <row r="1412" ht="22.5" spans="1:15">
      <c r="A1412" s="30" t="s">
        <v>1795</v>
      </c>
      <c r="B1412" s="30" t="s">
        <v>1134</v>
      </c>
      <c r="C1412" s="31" t="s">
        <v>1268</v>
      </c>
      <c r="D1412" s="30"/>
      <c r="E1412" s="31"/>
      <c r="F1412" s="33">
        <f t="shared" si="74"/>
        <v>10000</v>
      </c>
      <c r="G1412" s="33">
        <f t="shared" si="75"/>
        <v>10000</v>
      </c>
      <c r="H1412" s="30">
        <v>10000</v>
      </c>
      <c r="I1412" s="30"/>
      <c r="J1412" s="30"/>
      <c r="K1412" s="30"/>
      <c r="L1412" s="30"/>
      <c r="M1412" s="30"/>
      <c r="N1412" s="30"/>
      <c r="O1412" s="30"/>
    </row>
    <row r="1413" ht="22.5" spans="1:15">
      <c r="A1413" s="30" t="s">
        <v>1795</v>
      </c>
      <c r="B1413" s="30" t="s">
        <v>1134</v>
      </c>
      <c r="C1413" s="31" t="s">
        <v>1800</v>
      </c>
      <c r="D1413" s="30"/>
      <c r="E1413" s="31"/>
      <c r="F1413" s="33">
        <f t="shared" si="74"/>
        <v>100000</v>
      </c>
      <c r="G1413" s="33">
        <f t="shared" si="75"/>
        <v>100000</v>
      </c>
      <c r="H1413" s="30">
        <v>100000</v>
      </c>
      <c r="I1413" s="30"/>
      <c r="J1413" s="30"/>
      <c r="K1413" s="30"/>
      <c r="L1413" s="30"/>
      <c r="M1413" s="30"/>
      <c r="N1413" s="30"/>
      <c r="O1413" s="30"/>
    </row>
    <row r="1414" ht="22.5" spans="1:15">
      <c r="A1414" s="30" t="s">
        <v>1795</v>
      </c>
      <c r="B1414" s="30" t="s">
        <v>1801</v>
      </c>
      <c r="C1414" s="31" t="s">
        <v>1802</v>
      </c>
      <c r="D1414" s="30"/>
      <c r="E1414" s="31"/>
      <c r="F1414" s="33">
        <f t="shared" si="74"/>
        <v>20000</v>
      </c>
      <c r="G1414" s="33">
        <f t="shared" si="75"/>
        <v>20000</v>
      </c>
      <c r="H1414" s="30">
        <v>20000</v>
      </c>
      <c r="I1414" s="30"/>
      <c r="J1414" s="30"/>
      <c r="K1414" s="30"/>
      <c r="L1414" s="30"/>
      <c r="M1414" s="30"/>
      <c r="N1414" s="30"/>
      <c r="O1414" s="30"/>
    </row>
    <row r="1415" ht="22.5" spans="1:15">
      <c r="A1415" s="30" t="s">
        <v>1795</v>
      </c>
      <c r="B1415" s="30" t="s">
        <v>1801</v>
      </c>
      <c r="C1415" s="31" t="s">
        <v>1803</v>
      </c>
      <c r="D1415" s="30"/>
      <c r="E1415" s="31"/>
      <c r="F1415" s="33">
        <f t="shared" si="74"/>
        <v>20000</v>
      </c>
      <c r="G1415" s="33">
        <f t="shared" si="75"/>
        <v>20000</v>
      </c>
      <c r="H1415" s="30">
        <v>20000</v>
      </c>
      <c r="I1415" s="30"/>
      <c r="J1415" s="30"/>
      <c r="K1415" s="30"/>
      <c r="L1415" s="30"/>
      <c r="M1415" s="30"/>
      <c r="N1415" s="30"/>
      <c r="O1415" s="30"/>
    </row>
    <row r="1416" ht="13.5" spans="1:15">
      <c r="A1416" s="30" t="s">
        <v>1795</v>
      </c>
      <c r="B1416" s="30" t="s">
        <v>1804</v>
      </c>
      <c r="C1416" s="31" t="s">
        <v>1805</v>
      </c>
      <c r="D1416" s="30"/>
      <c r="E1416" s="31"/>
      <c r="F1416" s="33">
        <f t="shared" si="74"/>
        <v>5000</v>
      </c>
      <c r="G1416" s="33">
        <f t="shared" si="75"/>
        <v>5000</v>
      </c>
      <c r="H1416" s="30">
        <v>5000</v>
      </c>
      <c r="I1416" s="30"/>
      <c r="J1416" s="30"/>
      <c r="K1416" s="30"/>
      <c r="L1416" s="30"/>
      <c r="M1416" s="30"/>
      <c r="N1416" s="30"/>
      <c r="O1416" s="30"/>
    </row>
    <row r="1417" ht="13.5" spans="1:15">
      <c r="A1417" s="30" t="s">
        <v>1795</v>
      </c>
      <c r="B1417" s="30" t="s">
        <v>1806</v>
      </c>
      <c r="C1417" s="31" t="s">
        <v>1807</v>
      </c>
      <c r="D1417" s="30"/>
      <c r="E1417" s="31"/>
      <c r="F1417" s="33">
        <f t="shared" si="74"/>
        <v>4000</v>
      </c>
      <c r="G1417" s="33">
        <f t="shared" si="75"/>
        <v>4000</v>
      </c>
      <c r="H1417" s="30">
        <v>4000</v>
      </c>
      <c r="I1417" s="30"/>
      <c r="J1417" s="30"/>
      <c r="K1417" s="30"/>
      <c r="L1417" s="30"/>
      <c r="M1417" s="30"/>
      <c r="N1417" s="30"/>
      <c r="O1417" s="30"/>
    </row>
    <row r="1418" ht="13.5" spans="1:15">
      <c r="A1418" s="30" t="s">
        <v>1795</v>
      </c>
      <c r="B1418" s="30" t="s">
        <v>1048</v>
      </c>
      <c r="C1418" s="31" t="s">
        <v>1048</v>
      </c>
      <c r="D1418" s="30"/>
      <c r="E1418" s="31"/>
      <c r="F1418" s="33">
        <f t="shared" si="74"/>
        <v>60000</v>
      </c>
      <c r="G1418" s="33">
        <f t="shared" si="75"/>
        <v>60000</v>
      </c>
      <c r="H1418" s="30">
        <v>60000</v>
      </c>
      <c r="I1418" s="30"/>
      <c r="J1418" s="30"/>
      <c r="K1418" s="30"/>
      <c r="L1418" s="30"/>
      <c r="M1418" s="30"/>
      <c r="N1418" s="30"/>
      <c r="O1418" s="30"/>
    </row>
    <row r="1419" ht="13.5" spans="1:15">
      <c r="A1419" s="30" t="s">
        <v>1795</v>
      </c>
      <c r="B1419" s="30" t="s">
        <v>1808</v>
      </c>
      <c r="C1419" s="31" t="s">
        <v>1288</v>
      </c>
      <c r="D1419" s="30">
        <v>2</v>
      </c>
      <c r="E1419" s="31" t="s">
        <v>784</v>
      </c>
      <c r="F1419" s="33">
        <f t="shared" si="74"/>
        <v>7000</v>
      </c>
      <c r="G1419" s="33">
        <f t="shared" si="75"/>
        <v>7000</v>
      </c>
      <c r="H1419" s="30">
        <v>7000</v>
      </c>
      <c r="I1419" s="30"/>
      <c r="J1419" s="30"/>
      <c r="K1419" s="30"/>
      <c r="L1419" s="30"/>
      <c r="M1419" s="30"/>
      <c r="N1419" s="30"/>
      <c r="O1419" s="30"/>
    </row>
    <row r="1420" ht="13.5" spans="1:15">
      <c r="A1420" s="30" t="s">
        <v>1795</v>
      </c>
      <c r="B1420" s="30" t="s">
        <v>797</v>
      </c>
      <c r="C1420" s="31" t="s">
        <v>797</v>
      </c>
      <c r="D1420" s="30"/>
      <c r="E1420" s="31"/>
      <c r="F1420" s="33">
        <f t="shared" si="74"/>
        <v>15000</v>
      </c>
      <c r="G1420" s="33">
        <f t="shared" si="75"/>
        <v>15000</v>
      </c>
      <c r="H1420" s="30">
        <v>15000</v>
      </c>
      <c r="I1420" s="30"/>
      <c r="J1420" s="30"/>
      <c r="K1420" s="30"/>
      <c r="L1420" s="30"/>
      <c r="M1420" s="30"/>
      <c r="N1420" s="30"/>
      <c r="O1420" s="30"/>
    </row>
    <row r="1421" ht="13.5" spans="1:15">
      <c r="A1421" s="30" t="s">
        <v>1795</v>
      </c>
      <c r="B1421" s="30" t="s">
        <v>1046</v>
      </c>
      <c r="C1421" s="31" t="s">
        <v>1046</v>
      </c>
      <c r="D1421" s="30"/>
      <c r="E1421" s="31"/>
      <c r="F1421" s="33">
        <f t="shared" si="74"/>
        <v>150000</v>
      </c>
      <c r="G1421" s="33">
        <f t="shared" si="75"/>
        <v>150000</v>
      </c>
      <c r="H1421" s="30">
        <v>150000</v>
      </c>
      <c r="I1421" s="30"/>
      <c r="J1421" s="30"/>
      <c r="K1421" s="30"/>
      <c r="L1421" s="30"/>
      <c r="M1421" s="30"/>
      <c r="N1421" s="30"/>
      <c r="O1421" s="30"/>
    </row>
    <row r="1422" ht="13.5" spans="1:15">
      <c r="A1422" s="30" t="s">
        <v>1795</v>
      </c>
      <c r="B1422" s="30" t="s">
        <v>1620</v>
      </c>
      <c r="C1422" s="31" t="s">
        <v>1620</v>
      </c>
      <c r="D1422" s="30"/>
      <c r="E1422" s="31"/>
      <c r="F1422" s="33">
        <f t="shared" si="74"/>
        <v>20000</v>
      </c>
      <c r="G1422" s="33">
        <f t="shared" si="75"/>
        <v>20000</v>
      </c>
      <c r="H1422" s="30">
        <v>20000</v>
      </c>
      <c r="I1422" s="30"/>
      <c r="J1422" s="30"/>
      <c r="K1422" s="30"/>
      <c r="L1422" s="30"/>
      <c r="M1422" s="30"/>
      <c r="N1422" s="30"/>
      <c r="O1422" s="30"/>
    </row>
    <row r="1423" ht="13.5" spans="1:15">
      <c r="A1423" s="30" t="s">
        <v>1795</v>
      </c>
      <c r="B1423" s="30" t="s">
        <v>1809</v>
      </c>
      <c r="C1423" s="31" t="s">
        <v>1809</v>
      </c>
      <c r="D1423" s="30"/>
      <c r="E1423" s="31"/>
      <c r="F1423" s="33">
        <f t="shared" si="74"/>
        <v>100000</v>
      </c>
      <c r="G1423" s="33">
        <f t="shared" si="75"/>
        <v>100000</v>
      </c>
      <c r="H1423" s="30">
        <v>100000</v>
      </c>
      <c r="I1423" s="30"/>
      <c r="J1423" s="30"/>
      <c r="K1423" s="30"/>
      <c r="L1423" s="30"/>
      <c r="M1423" s="30"/>
      <c r="N1423" s="30"/>
      <c r="O1423" s="30"/>
    </row>
    <row r="1424" ht="13.5" spans="1:15">
      <c r="A1424" s="30" t="s">
        <v>1810</v>
      </c>
      <c r="B1424" s="30" t="s">
        <v>846</v>
      </c>
      <c r="C1424" s="30" t="s">
        <v>846</v>
      </c>
      <c r="D1424" s="30"/>
      <c r="E1424" s="31"/>
      <c r="F1424" s="33">
        <f t="shared" si="74"/>
        <v>50000</v>
      </c>
      <c r="G1424" s="33">
        <f t="shared" si="75"/>
        <v>50000</v>
      </c>
      <c r="H1424" s="30">
        <v>50000</v>
      </c>
      <c r="I1424" s="30"/>
      <c r="J1424" s="30"/>
      <c r="K1424" s="30"/>
      <c r="L1424" s="30"/>
      <c r="M1424" s="30"/>
      <c r="N1424" s="30"/>
      <c r="O1424" s="30"/>
    </row>
    <row r="1425" ht="13.5" spans="1:15">
      <c r="A1425" s="30" t="s">
        <v>1811</v>
      </c>
      <c r="B1425" s="30" t="s">
        <v>838</v>
      </c>
      <c r="C1425" s="30" t="s">
        <v>838</v>
      </c>
      <c r="D1425" s="30">
        <v>2</v>
      </c>
      <c r="E1425" s="31" t="s">
        <v>1812</v>
      </c>
      <c r="F1425" s="33">
        <f t="shared" si="74"/>
        <v>8000</v>
      </c>
      <c r="G1425" s="33">
        <f t="shared" si="75"/>
        <v>8000</v>
      </c>
      <c r="H1425" s="30">
        <v>8000</v>
      </c>
      <c r="I1425" s="30"/>
      <c r="J1425" s="30"/>
      <c r="K1425" s="30"/>
      <c r="L1425" s="30"/>
      <c r="M1425" s="30"/>
      <c r="N1425" s="30"/>
      <c r="O1425" s="30"/>
    </row>
    <row r="1426" ht="13.5" spans="1:15">
      <c r="A1426" s="30" t="s">
        <v>1811</v>
      </c>
      <c r="B1426" s="39" t="s">
        <v>1813</v>
      </c>
      <c r="C1426" s="39"/>
      <c r="D1426" s="40"/>
      <c r="E1426" s="39"/>
      <c r="F1426" s="33">
        <f t="shared" si="74"/>
        <v>61200</v>
      </c>
      <c r="G1426" s="33">
        <f t="shared" si="75"/>
        <v>61200</v>
      </c>
      <c r="H1426" s="30">
        <v>61200</v>
      </c>
      <c r="I1426" s="30"/>
      <c r="J1426" s="30"/>
      <c r="K1426" s="30"/>
      <c r="L1426" s="30"/>
      <c r="M1426" s="30"/>
      <c r="N1426" s="30"/>
      <c r="O1426" s="30"/>
    </row>
    <row r="1427" ht="13.5" spans="1:15">
      <c r="A1427" s="30" t="s">
        <v>1814</v>
      </c>
      <c r="B1427" s="30" t="s">
        <v>885</v>
      </c>
      <c r="C1427" s="30" t="s">
        <v>885</v>
      </c>
      <c r="D1427" s="30">
        <v>10</v>
      </c>
      <c r="E1427" s="31" t="s">
        <v>790</v>
      </c>
      <c r="F1427" s="33">
        <f t="shared" si="74"/>
        <v>30000</v>
      </c>
      <c r="G1427" s="33">
        <f t="shared" si="75"/>
        <v>30000</v>
      </c>
      <c r="H1427" s="30">
        <v>30000</v>
      </c>
      <c r="I1427" s="30"/>
      <c r="J1427" s="30"/>
      <c r="K1427" s="30"/>
      <c r="L1427" s="30"/>
      <c r="M1427" s="30"/>
      <c r="N1427" s="30"/>
      <c r="O1427" s="30"/>
    </row>
    <row r="1428" ht="13.5" spans="1:15">
      <c r="A1428" s="30" t="s">
        <v>1814</v>
      </c>
      <c r="B1428" s="30" t="s">
        <v>859</v>
      </c>
      <c r="C1428" s="30" t="s">
        <v>859</v>
      </c>
      <c r="D1428" s="30">
        <v>5</v>
      </c>
      <c r="E1428" s="31" t="s">
        <v>784</v>
      </c>
      <c r="F1428" s="33">
        <f t="shared" si="74"/>
        <v>28550</v>
      </c>
      <c r="G1428" s="33">
        <f t="shared" si="75"/>
        <v>28550</v>
      </c>
      <c r="H1428" s="30">
        <v>28550</v>
      </c>
      <c r="I1428" s="30"/>
      <c r="J1428" s="30"/>
      <c r="K1428" s="30"/>
      <c r="L1428" s="30"/>
      <c r="M1428" s="30"/>
      <c r="N1428" s="30"/>
      <c r="O1428" s="30"/>
    </row>
    <row r="1429" ht="13.5" spans="1:15">
      <c r="A1429" s="30" t="s">
        <v>1814</v>
      </c>
      <c r="B1429" s="30" t="s">
        <v>1815</v>
      </c>
      <c r="C1429" s="30" t="s">
        <v>1815</v>
      </c>
      <c r="D1429" s="30">
        <v>4</v>
      </c>
      <c r="E1429" s="31" t="s">
        <v>784</v>
      </c>
      <c r="F1429" s="33">
        <f t="shared" si="74"/>
        <v>25000</v>
      </c>
      <c r="G1429" s="33">
        <f t="shared" si="75"/>
        <v>25000</v>
      </c>
      <c r="H1429" s="30">
        <v>25000</v>
      </c>
      <c r="I1429" s="30"/>
      <c r="J1429" s="30"/>
      <c r="K1429" s="30"/>
      <c r="L1429" s="30"/>
      <c r="M1429" s="30"/>
      <c r="N1429" s="30"/>
      <c r="O1429" s="30"/>
    </row>
    <row r="1430" ht="13.5" spans="1:15">
      <c r="A1430" s="30" t="s">
        <v>1814</v>
      </c>
      <c r="B1430" s="30" t="s">
        <v>1816</v>
      </c>
      <c r="C1430" s="30" t="s">
        <v>1816</v>
      </c>
      <c r="D1430" s="30">
        <v>1</v>
      </c>
      <c r="E1430" s="31" t="s">
        <v>790</v>
      </c>
      <c r="F1430" s="33">
        <f t="shared" si="74"/>
        <v>11600</v>
      </c>
      <c r="G1430" s="33">
        <f t="shared" si="75"/>
        <v>11600</v>
      </c>
      <c r="H1430" s="30">
        <v>11600</v>
      </c>
      <c r="I1430" s="30"/>
      <c r="J1430" s="30"/>
      <c r="K1430" s="30"/>
      <c r="L1430" s="30"/>
      <c r="M1430" s="30"/>
      <c r="N1430" s="30"/>
      <c r="O1430" s="30"/>
    </row>
    <row r="1431" ht="13.5" spans="1:15">
      <c r="A1431" s="30" t="s">
        <v>1814</v>
      </c>
      <c r="B1431" s="30" t="s">
        <v>1817</v>
      </c>
      <c r="C1431" s="30" t="s">
        <v>1817</v>
      </c>
      <c r="D1431" s="30">
        <v>1</v>
      </c>
      <c r="E1431" s="31" t="s">
        <v>784</v>
      </c>
      <c r="F1431" s="33">
        <f t="shared" si="74"/>
        <v>103300</v>
      </c>
      <c r="G1431" s="33">
        <f t="shared" si="75"/>
        <v>103300</v>
      </c>
      <c r="H1431" s="30">
        <v>103300</v>
      </c>
      <c r="I1431" s="30"/>
      <c r="J1431" s="30"/>
      <c r="K1431" s="30"/>
      <c r="L1431" s="30"/>
      <c r="M1431" s="30"/>
      <c r="N1431" s="30"/>
      <c r="O1431" s="30"/>
    </row>
    <row r="1432" ht="22.5" spans="1:15">
      <c r="A1432" s="30" t="s">
        <v>1814</v>
      </c>
      <c r="B1432" s="30" t="s">
        <v>1818</v>
      </c>
      <c r="C1432" s="30" t="s">
        <v>1818</v>
      </c>
      <c r="D1432" s="30">
        <v>1</v>
      </c>
      <c r="E1432" s="31" t="s">
        <v>784</v>
      </c>
      <c r="F1432" s="33">
        <f t="shared" si="74"/>
        <v>6000</v>
      </c>
      <c r="G1432" s="33">
        <f t="shared" si="75"/>
        <v>6000</v>
      </c>
      <c r="H1432" s="30">
        <v>6000</v>
      </c>
      <c r="I1432" s="30"/>
      <c r="J1432" s="30"/>
      <c r="K1432" s="30"/>
      <c r="L1432" s="30"/>
      <c r="M1432" s="30"/>
      <c r="N1432" s="30"/>
      <c r="O1432" s="30"/>
    </row>
    <row r="1433" ht="13.5" spans="1:15">
      <c r="A1433" s="30" t="s">
        <v>1819</v>
      </c>
      <c r="B1433" s="30" t="s">
        <v>906</v>
      </c>
      <c r="C1433" s="31" t="s">
        <v>906</v>
      </c>
      <c r="D1433" s="30"/>
      <c r="E1433" s="31"/>
      <c r="F1433" s="30">
        <f t="shared" ref="F1433:F1481" si="76">G1433+K1433+O1433</f>
        <v>80000</v>
      </c>
      <c r="G1433" s="30">
        <f t="shared" si="75"/>
        <v>80000</v>
      </c>
      <c r="H1433" s="30">
        <v>80000</v>
      </c>
      <c r="I1433" s="30"/>
      <c r="J1433" s="30"/>
      <c r="K1433" s="30"/>
      <c r="L1433" s="30"/>
      <c r="M1433" s="30"/>
      <c r="N1433" s="30"/>
      <c r="O1433" s="30"/>
    </row>
    <row r="1434" ht="13.5" spans="1:15">
      <c r="A1434" s="30" t="s">
        <v>1819</v>
      </c>
      <c r="B1434" s="30" t="s">
        <v>1820</v>
      </c>
      <c r="C1434" s="31" t="s">
        <v>1820</v>
      </c>
      <c r="D1434" s="30"/>
      <c r="E1434" s="31"/>
      <c r="F1434" s="30">
        <f t="shared" si="76"/>
        <v>24000</v>
      </c>
      <c r="G1434" s="30">
        <f t="shared" si="75"/>
        <v>24000</v>
      </c>
      <c r="H1434" s="30">
        <v>24000</v>
      </c>
      <c r="I1434" s="30"/>
      <c r="J1434" s="30"/>
      <c r="K1434" s="30"/>
      <c r="L1434" s="30"/>
      <c r="M1434" s="30"/>
      <c r="N1434" s="30"/>
      <c r="O1434" s="30"/>
    </row>
    <row r="1435" ht="13.5" spans="1:15">
      <c r="A1435" s="30" t="s">
        <v>1819</v>
      </c>
      <c r="B1435" s="30" t="s">
        <v>547</v>
      </c>
      <c r="C1435" s="31" t="s">
        <v>547</v>
      </c>
      <c r="D1435" s="30">
        <v>17</v>
      </c>
      <c r="E1435" s="31"/>
      <c r="F1435" s="30">
        <f t="shared" si="76"/>
        <v>425000</v>
      </c>
      <c r="G1435" s="30">
        <f t="shared" si="75"/>
        <v>425000</v>
      </c>
      <c r="H1435" s="30">
        <v>425000</v>
      </c>
      <c r="I1435" s="30"/>
      <c r="J1435" s="30"/>
      <c r="K1435" s="30"/>
      <c r="L1435" s="30"/>
      <c r="M1435" s="30"/>
      <c r="N1435" s="30"/>
      <c r="O1435" s="30"/>
    </row>
    <row r="1436" ht="13.5" spans="1:15">
      <c r="A1436" s="30" t="s">
        <v>1819</v>
      </c>
      <c r="B1436" s="30" t="s">
        <v>1406</v>
      </c>
      <c r="C1436" s="31" t="s">
        <v>1406</v>
      </c>
      <c r="D1436" s="30">
        <v>2</v>
      </c>
      <c r="E1436" s="31"/>
      <c r="F1436" s="30">
        <f t="shared" si="76"/>
        <v>20000</v>
      </c>
      <c r="G1436" s="30">
        <f t="shared" si="75"/>
        <v>20000</v>
      </c>
      <c r="H1436" s="30">
        <v>20000</v>
      </c>
      <c r="I1436" s="30"/>
      <c r="J1436" s="30"/>
      <c r="K1436" s="30"/>
      <c r="L1436" s="30"/>
      <c r="M1436" s="30"/>
      <c r="N1436" s="30"/>
      <c r="O1436" s="30"/>
    </row>
    <row r="1437" ht="13.5" spans="1:15">
      <c r="A1437" s="30" t="s">
        <v>1819</v>
      </c>
      <c r="B1437" s="30" t="s">
        <v>783</v>
      </c>
      <c r="C1437" s="31" t="s">
        <v>1821</v>
      </c>
      <c r="D1437" s="30">
        <v>30</v>
      </c>
      <c r="E1437" s="31"/>
      <c r="F1437" s="30">
        <f t="shared" si="76"/>
        <v>100000</v>
      </c>
      <c r="G1437" s="30">
        <f t="shared" si="75"/>
        <v>100000</v>
      </c>
      <c r="H1437" s="30">
        <v>100000</v>
      </c>
      <c r="I1437" s="30"/>
      <c r="J1437" s="30"/>
      <c r="K1437" s="30"/>
      <c r="L1437" s="30"/>
      <c r="M1437" s="30"/>
      <c r="N1437" s="30"/>
      <c r="O1437" s="30"/>
    </row>
    <row r="1438" ht="13.5" spans="1:15">
      <c r="A1438" s="30" t="s">
        <v>1819</v>
      </c>
      <c r="B1438" s="30" t="s">
        <v>785</v>
      </c>
      <c r="C1438" s="31" t="s">
        <v>1822</v>
      </c>
      <c r="D1438" s="30">
        <v>10</v>
      </c>
      <c r="E1438" s="31"/>
      <c r="F1438" s="30">
        <f t="shared" si="76"/>
        <v>50000</v>
      </c>
      <c r="G1438" s="30">
        <f t="shared" si="75"/>
        <v>50000</v>
      </c>
      <c r="H1438" s="30">
        <v>50000</v>
      </c>
      <c r="I1438" s="30"/>
      <c r="J1438" s="30"/>
      <c r="K1438" s="30"/>
      <c r="L1438" s="30"/>
      <c r="M1438" s="30"/>
      <c r="N1438" s="30"/>
      <c r="O1438" s="30"/>
    </row>
    <row r="1439" ht="13.5" spans="1:15">
      <c r="A1439" s="30" t="s">
        <v>1819</v>
      </c>
      <c r="B1439" s="30" t="s">
        <v>985</v>
      </c>
      <c r="C1439" s="31" t="s">
        <v>985</v>
      </c>
      <c r="D1439" s="30">
        <v>10</v>
      </c>
      <c r="E1439" s="31"/>
      <c r="F1439" s="30">
        <f t="shared" si="76"/>
        <v>3000</v>
      </c>
      <c r="G1439" s="30">
        <f t="shared" si="75"/>
        <v>3000</v>
      </c>
      <c r="H1439" s="30">
        <v>3000</v>
      </c>
      <c r="I1439" s="30"/>
      <c r="J1439" s="30"/>
      <c r="K1439" s="30"/>
      <c r="L1439" s="30"/>
      <c r="M1439" s="30"/>
      <c r="N1439" s="30"/>
      <c r="O1439" s="30"/>
    </row>
    <row r="1440" ht="13.5" spans="1:15">
      <c r="A1440" s="30" t="s">
        <v>1819</v>
      </c>
      <c r="B1440" s="30" t="s">
        <v>1127</v>
      </c>
      <c r="C1440" s="31" t="s">
        <v>1823</v>
      </c>
      <c r="D1440" s="30">
        <v>10</v>
      </c>
      <c r="E1440" s="31"/>
      <c r="F1440" s="30">
        <f t="shared" si="76"/>
        <v>4000</v>
      </c>
      <c r="G1440" s="30">
        <f t="shared" si="75"/>
        <v>4000</v>
      </c>
      <c r="H1440" s="30">
        <v>4000</v>
      </c>
      <c r="I1440" s="30"/>
      <c r="J1440" s="30"/>
      <c r="K1440" s="30"/>
      <c r="L1440" s="30"/>
      <c r="M1440" s="30"/>
      <c r="N1440" s="30"/>
      <c r="O1440" s="30"/>
    </row>
    <row r="1441" ht="13.5" spans="1:15">
      <c r="A1441" s="30" t="s">
        <v>1819</v>
      </c>
      <c r="B1441" s="30" t="s">
        <v>1798</v>
      </c>
      <c r="C1441" s="31" t="s">
        <v>1798</v>
      </c>
      <c r="D1441" s="30">
        <v>3</v>
      </c>
      <c r="E1441" s="31"/>
      <c r="F1441" s="30">
        <f t="shared" si="76"/>
        <v>6000</v>
      </c>
      <c r="G1441" s="30">
        <f t="shared" si="75"/>
        <v>6000</v>
      </c>
      <c r="H1441" s="30">
        <v>6000</v>
      </c>
      <c r="I1441" s="30"/>
      <c r="J1441" s="30"/>
      <c r="K1441" s="30"/>
      <c r="L1441" s="30"/>
      <c r="M1441" s="30"/>
      <c r="N1441" s="30"/>
      <c r="O1441" s="30"/>
    </row>
    <row r="1442" ht="13.5" spans="1:15">
      <c r="A1442" s="30" t="s">
        <v>1819</v>
      </c>
      <c r="B1442" s="30" t="s">
        <v>820</v>
      </c>
      <c r="C1442" s="31" t="s">
        <v>820</v>
      </c>
      <c r="D1442" s="30">
        <v>3</v>
      </c>
      <c r="E1442" s="31"/>
      <c r="F1442" s="30">
        <f t="shared" si="76"/>
        <v>9000</v>
      </c>
      <c r="G1442" s="30">
        <f t="shared" si="75"/>
        <v>9000</v>
      </c>
      <c r="H1442" s="30">
        <v>9000</v>
      </c>
      <c r="I1442" s="30"/>
      <c r="J1442" s="30"/>
      <c r="K1442" s="30"/>
      <c r="L1442" s="30"/>
      <c r="M1442" s="30"/>
      <c r="N1442" s="30"/>
      <c r="O1442" s="30"/>
    </row>
    <row r="1443" ht="22.5" spans="1:15">
      <c r="A1443" s="30" t="s">
        <v>1819</v>
      </c>
      <c r="B1443" s="30" t="s">
        <v>1689</v>
      </c>
      <c r="C1443" s="31" t="s">
        <v>1824</v>
      </c>
      <c r="D1443" s="30">
        <v>3</v>
      </c>
      <c r="E1443" s="31"/>
      <c r="F1443" s="30">
        <f t="shared" si="76"/>
        <v>5000</v>
      </c>
      <c r="G1443" s="30">
        <f t="shared" si="75"/>
        <v>5000</v>
      </c>
      <c r="H1443" s="30">
        <v>5000</v>
      </c>
      <c r="I1443" s="30"/>
      <c r="J1443" s="30"/>
      <c r="K1443" s="30"/>
      <c r="L1443" s="30"/>
      <c r="M1443" s="30"/>
      <c r="N1443" s="30"/>
      <c r="O1443" s="30"/>
    </row>
    <row r="1444" ht="13.5" spans="1:15">
      <c r="A1444" s="30" t="s">
        <v>1819</v>
      </c>
      <c r="B1444" s="30" t="s">
        <v>1825</v>
      </c>
      <c r="C1444" s="31" t="s">
        <v>1825</v>
      </c>
      <c r="D1444" s="30">
        <v>5</v>
      </c>
      <c r="E1444" s="31"/>
      <c r="F1444" s="30">
        <f t="shared" si="76"/>
        <v>4500</v>
      </c>
      <c r="G1444" s="30">
        <f t="shared" si="75"/>
        <v>4500</v>
      </c>
      <c r="H1444" s="30">
        <v>4500</v>
      </c>
      <c r="I1444" s="30"/>
      <c r="J1444" s="30"/>
      <c r="K1444" s="30"/>
      <c r="L1444" s="30"/>
      <c r="M1444" s="30"/>
      <c r="N1444" s="30"/>
      <c r="O1444" s="30"/>
    </row>
    <row r="1445" ht="13.5" spans="1:15">
      <c r="A1445" s="30" t="s">
        <v>1819</v>
      </c>
      <c r="B1445" s="30" t="s">
        <v>992</v>
      </c>
      <c r="C1445" s="31" t="s">
        <v>992</v>
      </c>
      <c r="D1445" s="30">
        <v>10</v>
      </c>
      <c r="E1445" s="31"/>
      <c r="F1445" s="30">
        <f t="shared" si="76"/>
        <v>20000</v>
      </c>
      <c r="G1445" s="30">
        <f t="shared" si="75"/>
        <v>20000</v>
      </c>
      <c r="H1445" s="30">
        <v>20000</v>
      </c>
      <c r="I1445" s="30"/>
      <c r="J1445" s="30"/>
      <c r="K1445" s="30"/>
      <c r="L1445" s="30"/>
      <c r="M1445" s="30"/>
      <c r="N1445" s="30"/>
      <c r="O1445" s="30"/>
    </row>
    <row r="1446" ht="13.5" spans="1:15">
      <c r="A1446" s="30" t="s">
        <v>1819</v>
      </c>
      <c r="B1446" s="30" t="s">
        <v>986</v>
      </c>
      <c r="C1446" s="31" t="s">
        <v>986</v>
      </c>
      <c r="D1446" s="30">
        <v>2</v>
      </c>
      <c r="E1446" s="31"/>
      <c r="F1446" s="30">
        <f t="shared" si="76"/>
        <v>15000</v>
      </c>
      <c r="G1446" s="30">
        <f t="shared" si="75"/>
        <v>15000</v>
      </c>
      <c r="H1446" s="30">
        <v>15000</v>
      </c>
      <c r="I1446" s="30"/>
      <c r="J1446" s="30"/>
      <c r="K1446" s="30"/>
      <c r="L1446" s="30"/>
      <c r="M1446" s="30"/>
      <c r="N1446" s="30"/>
      <c r="O1446" s="30"/>
    </row>
    <row r="1447" ht="13.5" spans="1:15">
      <c r="A1447" s="30" t="s">
        <v>1819</v>
      </c>
      <c r="B1447" s="30" t="s">
        <v>845</v>
      </c>
      <c r="C1447" s="31" t="s">
        <v>845</v>
      </c>
      <c r="D1447" s="30">
        <v>300</v>
      </c>
      <c r="E1447" s="31"/>
      <c r="F1447" s="30">
        <f t="shared" si="76"/>
        <v>60000</v>
      </c>
      <c r="G1447" s="30">
        <f t="shared" si="75"/>
        <v>60000</v>
      </c>
      <c r="H1447" s="30">
        <v>60000</v>
      </c>
      <c r="I1447" s="30"/>
      <c r="J1447" s="30"/>
      <c r="K1447" s="30"/>
      <c r="L1447" s="30"/>
      <c r="M1447" s="30"/>
      <c r="N1447" s="30"/>
      <c r="O1447" s="30"/>
    </row>
    <row r="1448" ht="33.75" spans="1:15">
      <c r="A1448" s="30" t="s">
        <v>1819</v>
      </c>
      <c r="B1448" s="30" t="s">
        <v>1053</v>
      </c>
      <c r="C1448" s="31" t="s">
        <v>1826</v>
      </c>
      <c r="D1448" s="30">
        <v>10</v>
      </c>
      <c r="E1448" s="31"/>
      <c r="F1448" s="30">
        <f t="shared" si="76"/>
        <v>80000</v>
      </c>
      <c r="G1448" s="30">
        <f t="shared" si="75"/>
        <v>80000</v>
      </c>
      <c r="H1448" s="30">
        <v>80000</v>
      </c>
      <c r="I1448" s="30"/>
      <c r="J1448" s="30"/>
      <c r="K1448" s="30"/>
      <c r="L1448" s="30"/>
      <c r="M1448" s="30"/>
      <c r="N1448" s="30"/>
      <c r="O1448" s="30"/>
    </row>
    <row r="1449" ht="13.5" spans="1:15">
      <c r="A1449" s="30" t="s">
        <v>1819</v>
      </c>
      <c r="B1449" s="30" t="s">
        <v>980</v>
      </c>
      <c r="C1449" s="31" t="s">
        <v>980</v>
      </c>
      <c r="D1449" s="30">
        <v>1</v>
      </c>
      <c r="E1449" s="31"/>
      <c r="F1449" s="30">
        <f t="shared" si="76"/>
        <v>5000</v>
      </c>
      <c r="G1449" s="30">
        <f t="shared" si="75"/>
        <v>5000</v>
      </c>
      <c r="H1449" s="30">
        <v>5000</v>
      </c>
      <c r="I1449" s="30"/>
      <c r="J1449" s="30"/>
      <c r="K1449" s="30"/>
      <c r="L1449" s="30"/>
      <c r="M1449" s="30"/>
      <c r="N1449" s="30"/>
      <c r="O1449" s="30"/>
    </row>
    <row r="1450" ht="33.75" spans="1:15">
      <c r="A1450" s="30" t="s">
        <v>1819</v>
      </c>
      <c r="B1450" s="30" t="s">
        <v>811</v>
      </c>
      <c r="C1450" s="31" t="s">
        <v>1827</v>
      </c>
      <c r="D1450" s="30">
        <v>2</v>
      </c>
      <c r="E1450" s="31"/>
      <c r="F1450" s="30">
        <f t="shared" si="76"/>
        <v>20000</v>
      </c>
      <c r="G1450" s="30">
        <f t="shared" si="75"/>
        <v>20000</v>
      </c>
      <c r="H1450" s="30">
        <v>20000</v>
      </c>
      <c r="I1450" s="30"/>
      <c r="J1450" s="30"/>
      <c r="K1450" s="30"/>
      <c r="L1450" s="30"/>
      <c r="M1450" s="30"/>
      <c r="N1450" s="30"/>
      <c r="O1450" s="30"/>
    </row>
    <row r="1451" ht="22.5" spans="1:15">
      <c r="A1451" s="30" t="s">
        <v>1819</v>
      </c>
      <c r="B1451" s="30" t="s">
        <v>1055</v>
      </c>
      <c r="C1451" s="31" t="s">
        <v>1828</v>
      </c>
      <c r="D1451" s="30">
        <v>15</v>
      </c>
      <c r="E1451" s="31"/>
      <c r="F1451" s="30">
        <f t="shared" si="76"/>
        <v>90000</v>
      </c>
      <c r="G1451" s="30">
        <f t="shared" si="75"/>
        <v>90000</v>
      </c>
      <c r="H1451" s="30">
        <v>90000</v>
      </c>
      <c r="I1451" s="30"/>
      <c r="J1451" s="30"/>
      <c r="K1451" s="30"/>
      <c r="L1451" s="30"/>
      <c r="M1451" s="30"/>
      <c r="N1451" s="30"/>
      <c r="O1451" s="30"/>
    </row>
    <row r="1452" ht="13.5" spans="1:15">
      <c r="A1452" s="30" t="s">
        <v>1819</v>
      </c>
      <c r="B1452" s="30" t="s">
        <v>1302</v>
      </c>
      <c r="C1452" s="31" t="s">
        <v>1302</v>
      </c>
      <c r="D1452" s="30">
        <v>1</v>
      </c>
      <c r="E1452" s="31"/>
      <c r="F1452" s="30">
        <f t="shared" si="76"/>
        <v>3000</v>
      </c>
      <c r="G1452" s="30">
        <f t="shared" si="75"/>
        <v>3000</v>
      </c>
      <c r="H1452" s="30">
        <v>3000</v>
      </c>
      <c r="I1452" s="30"/>
      <c r="J1452" s="30"/>
      <c r="K1452" s="30"/>
      <c r="L1452" s="30"/>
      <c r="M1452" s="30"/>
      <c r="N1452" s="30"/>
      <c r="O1452" s="30"/>
    </row>
    <row r="1453" ht="13.5" spans="1:15">
      <c r="A1453" s="30" t="s">
        <v>1819</v>
      </c>
      <c r="B1453" s="30" t="s">
        <v>956</v>
      </c>
      <c r="C1453" s="31" t="s">
        <v>956</v>
      </c>
      <c r="D1453" s="30">
        <v>1</v>
      </c>
      <c r="E1453" s="31"/>
      <c r="F1453" s="30">
        <f t="shared" si="76"/>
        <v>2500</v>
      </c>
      <c r="G1453" s="30">
        <f t="shared" si="75"/>
        <v>2500</v>
      </c>
      <c r="H1453" s="30">
        <v>2500</v>
      </c>
      <c r="I1453" s="30"/>
      <c r="J1453" s="30"/>
      <c r="K1453" s="30"/>
      <c r="L1453" s="30"/>
      <c r="M1453" s="30"/>
      <c r="N1453" s="30"/>
      <c r="O1453" s="30"/>
    </row>
    <row r="1454" ht="13.5" spans="1:15">
      <c r="A1454" s="30" t="s">
        <v>1819</v>
      </c>
      <c r="B1454" s="30" t="s">
        <v>1426</v>
      </c>
      <c r="C1454" s="31" t="s">
        <v>1426</v>
      </c>
      <c r="D1454" s="30">
        <v>1</v>
      </c>
      <c r="E1454" s="31"/>
      <c r="F1454" s="30">
        <f t="shared" si="76"/>
        <v>3800</v>
      </c>
      <c r="G1454" s="30">
        <f t="shared" si="75"/>
        <v>3800</v>
      </c>
      <c r="H1454" s="30">
        <v>3800</v>
      </c>
      <c r="I1454" s="30"/>
      <c r="J1454" s="30"/>
      <c r="K1454" s="30"/>
      <c r="L1454" s="30"/>
      <c r="M1454" s="30"/>
      <c r="N1454" s="30"/>
      <c r="O1454" s="30"/>
    </row>
    <row r="1455" ht="13.5" spans="1:15">
      <c r="A1455" s="30" t="s">
        <v>1819</v>
      </c>
      <c r="B1455" s="30" t="s">
        <v>1829</v>
      </c>
      <c r="C1455" s="31" t="s">
        <v>1829</v>
      </c>
      <c r="D1455" s="30">
        <v>1</v>
      </c>
      <c r="E1455" s="31"/>
      <c r="F1455" s="30">
        <f t="shared" si="76"/>
        <v>8000</v>
      </c>
      <c r="G1455" s="30">
        <f t="shared" si="75"/>
        <v>8000</v>
      </c>
      <c r="H1455" s="30">
        <v>8000</v>
      </c>
      <c r="I1455" s="30"/>
      <c r="J1455" s="30"/>
      <c r="K1455" s="30"/>
      <c r="L1455" s="30"/>
      <c r="M1455" s="30"/>
      <c r="N1455" s="30"/>
      <c r="O1455" s="30"/>
    </row>
    <row r="1456" ht="13.5" spans="1:15">
      <c r="A1456" s="30" t="s">
        <v>1819</v>
      </c>
      <c r="B1456" s="30" t="s">
        <v>1057</v>
      </c>
      <c r="C1456" s="31" t="s">
        <v>1057</v>
      </c>
      <c r="D1456" s="30">
        <v>3</v>
      </c>
      <c r="E1456" s="31"/>
      <c r="F1456" s="30">
        <f t="shared" si="76"/>
        <v>15000</v>
      </c>
      <c r="G1456" s="30">
        <f t="shared" si="75"/>
        <v>15000</v>
      </c>
      <c r="H1456" s="30">
        <v>15000</v>
      </c>
      <c r="I1456" s="30"/>
      <c r="J1456" s="30"/>
      <c r="K1456" s="30"/>
      <c r="L1456" s="30"/>
      <c r="M1456" s="30"/>
      <c r="N1456" s="30"/>
      <c r="O1456" s="30"/>
    </row>
    <row r="1457" ht="13.5" spans="1:15">
      <c r="A1457" s="30" t="s">
        <v>1819</v>
      </c>
      <c r="B1457" s="30" t="s">
        <v>1058</v>
      </c>
      <c r="C1457" s="31" t="s">
        <v>1058</v>
      </c>
      <c r="D1457" s="30">
        <v>2</v>
      </c>
      <c r="E1457" s="31"/>
      <c r="F1457" s="30">
        <f t="shared" si="76"/>
        <v>8000</v>
      </c>
      <c r="G1457" s="30">
        <f t="shared" si="75"/>
        <v>8000</v>
      </c>
      <c r="H1457" s="30">
        <v>8000</v>
      </c>
      <c r="I1457" s="30"/>
      <c r="J1457" s="30"/>
      <c r="K1457" s="30"/>
      <c r="L1457" s="30"/>
      <c r="M1457" s="30"/>
      <c r="N1457" s="30"/>
      <c r="O1457" s="30"/>
    </row>
    <row r="1458" ht="33.75" spans="1:15">
      <c r="A1458" s="30" t="s">
        <v>1819</v>
      </c>
      <c r="B1458" s="30" t="s">
        <v>994</v>
      </c>
      <c r="C1458" s="31" t="s">
        <v>1830</v>
      </c>
      <c r="D1458" s="30">
        <v>5</v>
      </c>
      <c r="E1458" s="31"/>
      <c r="F1458" s="30">
        <f t="shared" si="76"/>
        <v>25000</v>
      </c>
      <c r="G1458" s="30">
        <f t="shared" si="75"/>
        <v>25000</v>
      </c>
      <c r="H1458" s="30">
        <v>25000</v>
      </c>
      <c r="I1458" s="30"/>
      <c r="J1458" s="30"/>
      <c r="K1458" s="30"/>
      <c r="L1458" s="30"/>
      <c r="M1458" s="30"/>
      <c r="N1458" s="30"/>
      <c r="O1458" s="30"/>
    </row>
    <row r="1459" ht="22.5" spans="1:15">
      <c r="A1459" s="30" t="s">
        <v>1819</v>
      </c>
      <c r="B1459" s="30" t="s">
        <v>1484</v>
      </c>
      <c r="C1459" s="31" t="s">
        <v>1831</v>
      </c>
      <c r="D1459" s="30">
        <v>20</v>
      </c>
      <c r="E1459" s="31"/>
      <c r="F1459" s="30">
        <f t="shared" si="76"/>
        <v>8000</v>
      </c>
      <c r="G1459" s="30">
        <f t="shared" si="75"/>
        <v>8000</v>
      </c>
      <c r="H1459" s="30">
        <v>8000</v>
      </c>
      <c r="I1459" s="30"/>
      <c r="J1459" s="30"/>
      <c r="K1459" s="30"/>
      <c r="L1459" s="30"/>
      <c r="M1459" s="30"/>
      <c r="N1459" s="30"/>
      <c r="O1459" s="30"/>
    </row>
    <row r="1460" ht="45" spans="1:15">
      <c r="A1460" s="30" t="s">
        <v>1819</v>
      </c>
      <c r="B1460" s="30" t="s">
        <v>1060</v>
      </c>
      <c r="C1460" s="31" t="s">
        <v>1832</v>
      </c>
      <c r="D1460" s="30">
        <v>2</v>
      </c>
      <c r="E1460" s="31"/>
      <c r="F1460" s="30">
        <f t="shared" si="76"/>
        <v>4000</v>
      </c>
      <c r="G1460" s="30">
        <f t="shared" si="75"/>
        <v>4000</v>
      </c>
      <c r="H1460" s="30">
        <v>4000</v>
      </c>
      <c r="I1460" s="30"/>
      <c r="J1460" s="30"/>
      <c r="K1460" s="30"/>
      <c r="L1460" s="30"/>
      <c r="M1460" s="30"/>
      <c r="N1460" s="30"/>
      <c r="O1460" s="30"/>
    </row>
    <row r="1461" ht="13.5" spans="1:15">
      <c r="A1461" s="30" t="s">
        <v>1819</v>
      </c>
      <c r="B1461" s="30" t="s">
        <v>1433</v>
      </c>
      <c r="C1461" s="31" t="s">
        <v>1433</v>
      </c>
      <c r="D1461" s="30">
        <v>3</v>
      </c>
      <c r="E1461" s="31"/>
      <c r="F1461" s="30">
        <f t="shared" si="76"/>
        <v>2400</v>
      </c>
      <c r="G1461" s="30">
        <f t="shared" si="75"/>
        <v>2400</v>
      </c>
      <c r="H1461" s="30">
        <v>2400</v>
      </c>
      <c r="I1461" s="30"/>
      <c r="J1461" s="30"/>
      <c r="K1461" s="30"/>
      <c r="L1461" s="30"/>
      <c r="M1461" s="30"/>
      <c r="N1461" s="30"/>
      <c r="O1461" s="30"/>
    </row>
    <row r="1462" ht="13.5" spans="1:15">
      <c r="A1462" s="30" t="s">
        <v>1819</v>
      </c>
      <c r="B1462" s="30" t="s">
        <v>995</v>
      </c>
      <c r="C1462" s="31" t="s">
        <v>995</v>
      </c>
      <c r="D1462" s="30">
        <v>20</v>
      </c>
      <c r="E1462" s="31"/>
      <c r="F1462" s="30">
        <f t="shared" si="76"/>
        <v>8000</v>
      </c>
      <c r="G1462" s="30">
        <f t="shared" si="75"/>
        <v>8000</v>
      </c>
      <c r="H1462" s="30">
        <v>8000</v>
      </c>
      <c r="I1462" s="30"/>
      <c r="J1462" s="30"/>
      <c r="K1462" s="30"/>
      <c r="L1462" s="30"/>
      <c r="M1462" s="30"/>
      <c r="N1462" s="30"/>
      <c r="O1462" s="30"/>
    </row>
    <row r="1463" ht="13.5" spans="1:15">
      <c r="A1463" s="30" t="s">
        <v>1819</v>
      </c>
      <c r="B1463" s="30" t="s">
        <v>998</v>
      </c>
      <c r="C1463" s="31" t="s">
        <v>998</v>
      </c>
      <c r="D1463" s="30">
        <v>20</v>
      </c>
      <c r="E1463" s="31"/>
      <c r="F1463" s="30">
        <f t="shared" si="76"/>
        <v>4000</v>
      </c>
      <c r="G1463" s="30">
        <f t="shared" si="75"/>
        <v>4000</v>
      </c>
      <c r="H1463" s="30">
        <v>4000</v>
      </c>
      <c r="I1463" s="30"/>
      <c r="J1463" s="30"/>
      <c r="K1463" s="30"/>
      <c r="L1463" s="30"/>
      <c r="M1463" s="30"/>
      <c r="N1463" s="30"/>
      <c r="O1463" s="30"/>
    </row>
    <row r="1464" ht="22.5" spans="1:15">
      <c r="A1464" s="30" t="s">
        <v>1819</v>
      </c>
      <c r="B1464" s="30" t="s">
        <v>999</v>
      </c>
      <c r="C1464" s="31" t="s">
        <v>1833</v>
      </c>
      <c r="D1464" s="30">
        <v>20</v>
      </c>
      <c r="E1464" s="31"/>
      <c r="F1464" s="30">
        <f t="shared" si="76"/>
        <v>3000</v>
      </c>
      <c r="G1464" s="30">
        <f t="shared" si="75"/>
        <v>3000</v>
      </c>
      <c r="H1464" s="30">
        <v>3000</v>
      </c>
      <c r="I1464" s="30"/>
      <c r="J1464" s="30"/>
      <c r="K1464" s="30"/>
      <c r="L1464" s="30"/>
      <c r="M1464" s="30"/>
      <c r="N1464" s="30"/>
      <c r="O1464" s="30"/>
    </row>
    <row r="1465" ht="13.5" spans="1:15">
      <c r="A1465" s="30" t="s">
        <v>1819</v>
      </c>
      <c r="B1465" s="30" t="s">
        <v>1834</v>
      </c>
      <c r="C1465" s="31" t="s">
        <v>1834</v>
      </c>
      <c r="D1465" s="30">
        <v>1</v>
      </c>
      <c r="E1465" s="31"/>
      <c r="F1465" s="30">
        <f t="shared" si="76"/>
        <v>2500</v>
      </c>
      <c r="G1465" s="30">
        <f t="shared" si="75"/>
        <v>2500</v>
      </c>
      <c r="H1465" s="30">
        <v>2500</v>
      </c>
      <c r="I1465" s="30"/>
      <c r="J1465" s="30"/>
      <c r="K1465" s="30"/>
      <c r="L1465" s="30"/>
      <c r="M1465" s="30"/>
      <c r="N1465" s="30"/>
      <c r="O1465" s="30"/>
    </row>
    <row r="1466" ht="22.5" spans="1:15">
      <c r="A1466" s="30" t="s">
        <v>1819</v>
      </c>
      <c r="B1466" s="30" t="s">
        <v>1037</v>
      </c>
      <c r="C1466" s="31" t="s">
        <v>1833</v>
      </c>
      <c r="D1466" s="30">
        <v>2</v>
      </c>
      <c r="E1466" s="31"/>
      <c r="F1466" s="30">
        <f t="shared" si="76"/>
        <v>3500</v>
      </c>
      <c r="G1466" s="30">
        <f t="shared" ref="G1466:G1529" si="77">H1466+I1466</f>
        <v>3500</v>
      </c>
      <c r="H1466" s="30">
        <v>3500</v>
      </c>
      <c r="I1466" s="30"/>
      <c r="J1466" s="30"/>
      <c r="K1466" s="30"/>
      <c r="L1466" s="30"/>
      <c r="M1466" s="30"/>
      <c r="N1466" s="30"/>
      <c r="O1466" s="30"/>
    </row>
    <row r="1467" ht="13.5" spans="1:15">
      <c r="A1467" s="30" t="s">
        <v>1819</v>
      </c>
      <c r="B1467" s="30" t="s">
        <v>1584</v>
      </c>
      <c r="C1467" s="31" t="s">
        <v>1584</v>
      </c>
      <c r="D1467" s="30">
        <v>20</v>
      </c>
      <c r="E1467" s="31"/>
      <c r="F1467" s="30">
        <f t="shared" si="76"/>
        <v>16000</v>
      </c>
      <c r="G1467" s="30">
        <f t="shared" si="77"/>
        <v>16000</v>
      </c>
      <c r="H1467" s="30">
        <v>16000</v>
      </c>
      <c r="I1467" s="30"/>
      <c r="J1467" s="30"/>
      <c r="K1467" s="30"/>
      <c r="L1467" s="30"/>
      <c r="M1467" s="30"/>
      <c r="N1467" s="30"/>
      <c r="O1467" s="30"/>
    </row>
    <row r="1468" ht="13.5" spans="1:15">
      <c r="A1468" s="30" t="s">
        <v>1819</v>
      </c>
      <c r="B1468" s="30" t="s">
        <v>867</v>
      </c>
      <c r="C1468" s="31" t="s">
        <v>867</v>
      </c>
      <c r="D1468" s="30">
        <v>20</v>
      </c>
      <c r="E1468" s="31"/>
      <c r="F1468" s="30">
        <f t="shared" si="76"/>
        <v>10000</v>
      </c>
      <c r="G1468" s="30">
        <f t="shared" si="77"/>
        <v>10000</v>
      </c>
      <c r="H1468" s="30">
        <v>10000</v>
      </c>
      <c r="I1468" s="30"/>
      <c r="J1468" s="30"/>
      <c r="K1468" s="30"/>
      <c r="L1468" s="30"/>
      <c r="M1468" s="30"/>
      <c r="N1468" s="30"/>
      <c r="O1468" s="30"/>
    </row>
    <row r="1469" ht="13.5" spans="1:15">
      <c r="A1469" s="30" t="s">
        <v>1819</v>
      </c>
      <c r="B1469" s="30" t="s">
        <v>981</v>
      </c>
      <c r="C1469" s="31" t="s">
        <v>1835</v>
      </c>
      <c r="D1469" s="30">
        <v>50</v>
      </c>
      <c r="E1469" s="31"/>
      <c r="F1469" s="30">
        <f t="shared" si="76"/>
        <v>10000</v>
      </c>
      <c r="G1469" s="30">
        <f t="shared" si="77"/>
        <v>10000</v>
      </c>
      <c r="H1469" s="30">
        <v>10000</v>
      </c>
      <c r="I1469" s="30"/>
      <c r="J1469" s="30"/>
      <c r="K1469" s="30"/>
      <c r="L1469" s="30"/>
      <c r="M1469" s="30"/>
      <c r="N1469" s="30"/>
      <c r="O1469" s="30"/>
    </row>
    <row r="1470" ht="13.5" spans="1:15">
      <c r="A1470" s="30" t="s">
        <v>1819</v>
      </c>
      <c r="B1470" s="30" t="s">
        <v>822</v>
      </c>
      <c r="C1470" s="31" t="s">
        <v>1836</v>
      </c>
      <c r="D1470" s="30">
        <v>10</v>
      </c>
      <c r="E1470" s="31"/>
      <c r="F1470" s="30">
        <f t="shared" si="76"/>
        <v>3000</v>
      </c>
      <c r="G1470" s="30">
        <f t="shared" si="77"/>
        <v>3000</v>
      </c>
      <c r="H1470" s="30">
        <v>3000</v>
      </c>
      <c r="I1470" s="30"/>
      <c r="J1470" s="30"/>
      <c r="K1470" s="30"/>
      <c r="L1470" s="30"/>
      <c r="M1470" s="30"/>
      <c r="N1470" s="30"/>
      <c r="O1470" s="30"/>
    </row>
    <row r="1471" ht="13.5" spans="1:15">
      <c r="A1471" s="30" t="s">
        <v>1819</v>
      </c>
      <c r="B1471" s="30" t="s">
        <v>825</v>
      </c>
      <c r="C1471" s="31" t="s">
        <v>825</v>
      </c>
      <c r="D1471" s="30">
        <v>50</v>
      </c>
      <c r="E1471" s="31"/>
      <c r="F1471" s="30">
        <f t="shared" si="76"/>
        <v>2500</v>
      </c>
      <c r="G1471" s="30">
        <f t="shared" si="77"/>
        <v>2500</v>
      </c>
      <c r="H1471" s="30">
        <v>2500</v>
      </c>
      <c r="I1471" s="30"/>
      <c r="J1471" s="30"/>
      <c r="K1471" s="30"/>
      <c r="L1471" s="30"/>
      <c r="M1471" s="30"/>
      <c r="N1471" s="30"/>
      <c r="O1471" s="30"/>
    </row>
    <row r="1472" ht="13.5" spans="1:15">
      <c r="A1472" s="30" t="s">
        <v>1819</v>
      </c>
      <c r="B1472" s="30" t="s">
        <v>1837</v>
      </c>
      <c r="C1472" s="31" t="s">
        <v>1837</v>
      </c>
      <c r="D1472" s="30">
        <v>30</v>
      </c>
      <c r="E1472" s="31"/>
      <c r="F1472" s="30">
        <f t="shared" si="76"/>
        <v>1500</v>
      </c>
      <c r="G1472" s="30">
        <f t="shared" si="77"/>
        <v>1500</v>
      </c>
      <c r="H1472" s="30">
        <v>1500</v>
      </c>
      <c r="I1472" s="30"/>
      <c r="J1472" s="30"/>
      <c r="K1472" s="30"/>
      <c r="L1472" s="30"/>
      <c r="M1472" s="30"/>
      <c r="N1472" s="30"/>
      <c r="O1472" s="30"/>
    </row>
    <row r="1473" ht="13.5" spans="1:15">
      <c r="A1473" s="30" t="s">
        <v>1819</v>
      </c>
      <c r="B1473" s="30" t="s">
        <v>1470</v>
      </c>
      <c r="C1473" s="31" t="s">
        <v>1470</v>
      </c>
      <c r="D1473" s="30"/>
      <c r="E1473" s="31"/>
      <c r="F1473" s="30">
        <f t="shared" si="76"/>
        <v>20000</v>
      </c>
      <c r="G1473" s="30">
        <f t="shared" si="77"/>
        <v>20000</v>
      </c>
      <c r="H1473" s="30">
        <v>20000</v>
      </c>
      <c r="I1473" s="30"/>
      <c r="J1473" s="30"/>
      <c r="K1473" s="30"/>
      <c r="L1473" s="30"/>
      <c r="M1473" s="30"/>
      <c r="N1473" s="30"/>
      <c r="O1473" s="30"/>
    </row>
    <row r="1474" ht="13.5" spans="1:15">
      <c r="A1474" s="30" t="s">
        <v>1819</v>
      </c>
      <c r="B1474" s="30" t="s">
        <v>1838</v>
      </c>
      <c r="C1474" s="31" t="s">
        <v>1838</v>
      </c>
      <c r="D1474" s="30"/>
      <c r="E1474" s="31"/>
      <c r="F1474" s="30">
        <f t="shared" si="76"/>
        <v>30000</v>
      </c>
      <c r="G1474" s="30">
        <f t="shared" si="77"/>
        <v>30000</v>
      </c>
      <c r="H1474" s="30">
        <v>30000</v>
      </c>
      <c r="I1474" s="30"/>
      <c r="J1474" s="30"/>
      <c r="K1474" s="30"/>
      <c r="L1474" s="30"/>
      <c r="M1474" s="30"/>
      <c r="N1474" s="30"/>
      <c r="O1474" s="30"/>
    </row>
    <row r="1475" ht="13.5" spans="1:15">
      <c r="A1475" s="30" t="s">
        <v>1819</v>
      </c>
      <c r="B1475" s="30" t="s">
        <v>990</v>
      </c>
      <c r="C1475" s="31" t="s">
        <v>990</v>
      </c>
      <c r="D1475" s="30"/>
      <c r="E1475" s="31"/>
      <c r="F1475" s="30">
        <f t="shared" si="76"/>
        <v>80000</v>
      </c>
      <c r="G1475" s="30">
        <f t="shared" si="77"/>
        <v>80000</v>
      </c>
      <c r="H1475" s="30">
        <v>80000</v>
      </c>
      <c r="I1475" s="30"/>
      <c r="J1475" s="30"/>
      <c r="K1475" s="30"/>
      <c r="L1475" s="30"/>
      <c r="M1475" s="30"/>
      <c r="N1475" s="30"/>
      <c r="O1475" s="30"/>
    </row>
    <row r="1476" ht="22.5" spans="1:15">
      <c r="A1476" s="30" t="s">
        <v>1819</v>
      </c>
      <c r="B1476" s="30" t="s">
        <v>1839</v>
      </c>
      <c r="C1476" s="31" t="s">
        <v>1839</v>
      </c>
      <c r="D1476" s="30"/>
      <c r="E1476" s="31"/>
      <c r="F1476" s="30">
        <f t="shared" si="76"/>
        <v>50000</v>
      </c>
      <c r="G1476" s="30">
        <f t="shared" si="77"/>
        <v>50000</v>
      </c>
      <c r="H1476" s="30">
        <v>50000</v>
      </c>
      <c r="I1476" s="30"/>
      <c r="J1476" s="30"/>
      <c r="K1476" s="30"/>
      <c r="L1476" s="30"/>
      <c r="M1476" s="30"/>
      <c r="N1476" s="30"/>
      <c r="O1476" s="30"/>
    </row>
    <row r="1477" ht="13.5" spans="1:15">
      <c r="A1477" s="30" t="s">
        <v>1819</v>
      </c>
      <c r="B1477" s="30" t="s">
        <v>1840</v>
      </c>
      <c r="C1477" s="31" t="s">
        <v>1840</v>
      </c>
      <c r="D1477" s="30"/>
      <c r="E1477" s="31"/>
      <c r="F1477" s="30">
        <f t="shared" si="76"/>
        <v>20000</v>
      </c>
      <c r="G1477" s="30">
        <f t="shared" si="77"/>
        <v>20000</v>
      </c>
      <c r="H1477" s="30">
        <v>20000</v>
      </c>
      <c r="I1477" s="30"/>
      <c r="J1477" s="30"/>
      <c r="K1477" s="30"/>
      <c r="L1477" s="30"/>
      <c r="M1477" s="30"/>
      <c r="N1477" s="30"/>
      <c r="O1477" s="30"/>
    </row>
    <row r="1478" ht="13.5" spans="1:15">
      <c r="A1478" s="30" t="s">
        <v>1819</v>
      </c>
      <c r="B1478" s="30" t="s">
        <v>1841</v>
      </c>
      <c r="C1478" s="31" t="s">
        <v>1841</v>
      </c>
      <c r="D1478" s="30"/>
      <c r="E1478" s="31"/>
      <c r="F1478" s="30">
        <f t="shared" si="76"/>
        <v>5000</v>
      </c>
      <c r="G1478" s="30">
        <f t="shared" si="77"/>
        <v>5000</v>
      </c>
      <c r="H1478" s="30">
        <v>5000</v>
      </c>
      <c r="I1478" s="30"/>
      <c r="J1478" s="30"/>
      <c r="K1478" s="30"/>
      <c r="L1478" s="30"/>
      <c r="M1478" s="30"/>
      <c r="N1478" s="30"/>
      <c r="O1478" s="30"/>
    </row>
    <row r="1479" ht="13.5" spans="1:15">
      <c r="A1479" s="30" t="s">
        <v>1819</v>
      </c>
      <c r="B1479" s="30" t="s">
        <v>1842</v>
      </c>
      <c r="C1479" s="31" t="s">
        <v>1842</v>
      </c>
      <c r="D1479" s="30"/>
      <c r="E1479" s="31"/>
      <c r="F1479" s="30">
        <f t="shared" si="76"/>
        <v>5000</v>
      </c>
      <c r="G1479" s="30">
        <f t="shared" si="77"/>
        <v>5000</v>
      </c>
      <c r="H1479" s="30">
        <v>5000</v>
      </c>
      <c r="I1479" s="30"/>
      <c r="J1479" s="30"/>
      <c r="K1479" s="30"/>
      <c r="L1479" s="30"/>
      <c r="M1479" s="30"/>
      <c r="N1479" s="30"/>
      <c r="O1479" s="30"/>
    </row>
    <row r="1480" ht="13.5" spans="1:15">
      <c r="A1480" s="30" t="s">
        <v>1819</v>
      </c>
      <c r="B1480" s="30" t="s">
        <v>1843</v>
      </c>
      <c r="C1480" s="31" t="s">
        <v>1843</v>
      </c>
      <c r="D1480" s="30"/>
      <c r="E1480" s="31"/>
      <c r="F1480" s="30">
        <f t="shared" si="76"/>
        <v>20000</v>
      </c>
      <c r="G1480" s="30">
        <f t="shared" si="77"/>
        <v>20000</v>
      </c>
      <c r="H1480" s="30">
        <v>20000</v>
      </c>
      <c r="I1480" s="30"/>
      <c r="J1480" s="30"/>
      <c r="K1480" s="30"/>
      <c r="L1480" s="30"/>
      <c r="M1480" s="30"/>
      <c r="N1480" s="30"/>
      <c r="O1480" s="30"/>
    </row>
    <row r="1481" ht="13.5" spans="1:15">
      <c r="A1481" s="30" t="s">
        <v>1819</v>
      </c>
      <c r="B1481" s="30" t="s">
        <v>1620</v>
      </c>
      <c r="C1481" s="31" t="s">
        <v>1620</v>
      </c>
      <c r="D1481" s="30"/>
      <c r="E1481" s="31"/>
      <c r="F1481" s="30">
        <f t="shared" si="76"/>
        <v>160000</v>
      </c>
      <c r="G1481" s="30">
        <f t="shared" si="77"/>
        <v>160000</v>
      </c>
      <c r="H1481" s="30">
        <v>160000</v>
      </c>
      <c r="I1481" s="30"/>
      <c r="J1481" s="30"/>
      <c r="K1481" s="30"/>
      <c r="L1481" s="30"/>
      <c r="M1481" s="30"/>
      <c r="N1481" s="30"/>
      <c r="O1481" s="30"/>
    </row>
    <row r="1482" ht="13.5" spans="1:15">
      <c r="A1482" s="30" t="s">
        <v>1844</v>
      </c>
      <c r="B1482" s="30" t="s">
        <v>859</v>
      </c>
      <c r="C1482" s="30" t="s">
        <v>859</v>
      </c>
      <c r="D1482" s="30">
        <v>2</v>
      </c>
      <c r="E1482" s="31" t="s">
        <v>784</v>
      </c>
      <c r="F1482" s="33">
        <f t="shared" ref="F1482:F1545" si="78">G1482+J1482+K1482+L1482+M1482+N1482+O1482</f>
        <v>10000</v>
      </c>
      <c r="G1482" s="33">
        <f t="shared" si="77"/>
        <v>10000</v>
      </c>
      <c r="H1482" s="30">
        <v>10000</v>
      </c>
      <c r="I1482" s="30"/>
      <c r="J1482" s="30"/>
      <c r="K1482" s="30"/>
      <c r="L1482" s="30"/>
      <c r="M1482" s="30"/>
      <c r="N1482" s="30"/>
      <c r="O1482" s="30"/>
    </row>
    <row r="1483" ht="13.5" spans="1:15">
      <c r="A1483" s="30" t="s">
        <v>1844</v>
      </c>
      <c r="B1483" s="30" t="s">
        <v>1845</v>
      </c>
      <c r="C1483" s="30" t="s">
        <v>1845</v>
      </c>
      <c r="D1483" s="30">
        <v>5</v>
      </c>
      <c r="E1483" s="31" t="s">
        <v>784</v>
      </c>
      <c r="F1483" s="33">
        <f t="shared" si="78"/>
        <v>100000</v>
      </c>
      <c r="G1483" s="33">
        <f t="shared" si="77"/>
        <v>100000</v>
      </c>
      <c r="H1483" s="30">
        <v>100000</v>
      </c>
      <c r="I1483" s="30"/>
      <c r="J1483" s="30"/>
      <c r="K1483" s="30"/>
      <c r="L1483" s="30"/>
      <c r="M1483" s="30"/>
      <c r="N1483" s="30"/>
      <c r="O1483" s="30"/>
    </row>
    <row r="1484" ht="13.5" spans="1:15">
      <c r="A1484" s="33" t="s">
        <v>1844</v>
      </c>
      <c r="B1484" s="41" t="s">
        <v>1846</v>
      </c>
      <c r="C1484" s="41" t="s">
        <v>1846</v>
      </c>
      <c r="D1484" s="41">
        <v>1</v>
      </c>
      <c r="E1484" s="41" t="s">
        <v>310</v>
      </c>
      <c r="F1484" s="33">
        <f t="shared" si="78"/>
        <v>20000</v>
      </c>
      <c r="G1484" s="33">
        <f t="shared" si="77"/>
        <v>20000</v>
      </c>
      <c r="H1484" s="30">
        <v>20000</v>
      </c>
      <c r="I1484" s="30"/>
      <c r="J1484" s="30"/>
      <c r="K1484" s="30"/>
      <c r="L1484" s="30"/>
      <c r="M1484" s="30"/>
      <c r="N1484" s="30"/>
      <c r="O1484" s="30"/>
    </row>
    <row r="1485" ht="13.5" spans="1:15">
      <c r="A1485" s="33" t="s">
        <v>1844</v>
      </c>
      <c r="B1485" s="41" t="s">
        <v>542</v>
      </c>
      <c r="C1485" s="41" t="s">
        <v>542</v>
      </c>
      <c r="D1485" s="41"/>
      <c r="E1485" s="41"/>
      <c r="F1485" s="33">
        <f t="shared" si="78"/>
        <v>20000</v>
      </c>
      <c r="G1485" s="33">
        <f t="shared" si="77"/>
        <v>20000</v>
      </c>
      <c r="H1485" s="30">
        <v>20000</v>
      </c>
      <c r="I1485" s="30"/>
      <c r="J1485" s="30"/>
      <c r="K1485" s="30"/>
      <c r="L1485" s="30"/>
      <c r="M1485" s="30"/>
      <c r="N1485" s="30"/>
      <c r="O1485" s="30"/>
    </row>
    <row r="1486" ht="13.5" spans="1:15">
      <c r="A1486" s="33" t="s">
        <v>1844</v>
      </c>
      <c r="B1486" s="33" t="s">
        <v>847</v>
      </c>
      <c r="C1486" s="33" t="s">
        <v>847</v>
      </c>
      <c r="D1486" s="41">
        <v>1</v>
      </c>
      <c r="E1486" s="41" t="s">
        <v>799</v>
      </c>
      <c r="F1486" s="33">
        <f t="shared" si="78"/>
        <v>5000</v>
      </c>
      <c r="G1486" s="33">
        <f t="shared" si="77"/>
        <v>5000</v>
      </c>
      <c r="H1486" s="30">
        <v>5000</v>
      </c>
      <c r="I1486" s="30"/>
      <c r="J1486" s="30"/>
      <c r="K1486" s="30"/>
      <c r="L1486" s="30"/>
      <c r="M1486" s="30"/>
      <c r="N1486" s="30"/>
      <c r="O1486" s="30"/>
    </row>
    <row r="1487" ht="13.5" spans="1:15">
      <c r="A1487" s="33" t="s">
        <v>1844</v>
      </c>
      <c r="B1487" s="41" t="s">
        <v>846</v>
      </c>
      <c r="C1487" s="41" t="s">
        <v>846</v>
      </c>
      <c r="D1487" s="41">
        <v>1</v>
      </c>
      <c r="E1487" s="41" t="s">
        <v>799</v>
      </c>
      <c r="F1487" s="33">
        <f t="shared" si="78"/>
        <v>5000</v>
      </c>
      <c r="G1487" s="33">
        <f t="shared" si="77"/>
        <v>5000</v>
      </c>
      <c r="H1487" s="30">
        <v>5000</v>
      </c>
      <c r="I1487" s="30"/>
      <c r="J1487" s="30"/>
      <c r="K1487" s="30"/>
      <c r="L1487" s="30"/>
      <c r="M1487" s="30"/>
      <c r="N1487" s="30"/>
      <c r="O1487" s="30"/>
    </row>
    <row r="1488" ht="13.5" spans="1:15">
      <c r="A1488" s="33" t="s">
        <v>1844</v>
      </c>
      <c r="B1488" s="35" t="s">
        <v>990</v>
      </c>
      <c r="C1488" s="35" t="s">
        <v>990</v>
      </c>
      <c r="D1488" s="35"/>
      <c r="E1488" s="35"/>
      <c r="F1488" s="33">
        <f t="shared" si="78"/>
        <v>3000</v>
      </c>
      <c r="G1488" s="33">
        <f t="shared" si="77"/>
        <v>3000</v>
      </c>
      <c r="H1488" s="30">
        <v>3000</v>
      </c>
      <c r="I1488" s="30"/>
      <c r="J1488" s="30"/>
      <c r="K1488" s="30"/>
      <c r="L1488" s="30"/>
      <c r="M1488" s="30"/>
      <c r="N1488" s="30"/>
      <c r="O1488" s="30"/>
    </row>
    <row r="1489" ht="13.5" spans="1:15">
      <c r="A1489" s="33" t="s">
        <v>1844</v>
      </c>
      <c r="B1489" s="33" t="s">
        <v>1847</v>
      </c>
      <c r="C1489" s="33" t="s">
        <v>1847</v>
      </c>
      <c r="D1489" s="35">
        <v>1</v>
      </c>
      <c r="E1489" s="35" t="s">
        <v>799</v>
      </c>
      <c r="F1489" s="33">
        <f t="shared" si="78"/>
        <v>2000</v>
      </c>
      <c r="G1489" s="33">
        <f t="shared" si="77"/>
        <v>2000</v>
      </c>
      <c r="H1489" s="30">
        <v>2000</v>
      </c>
      <c r="I1489" s="30"/>
      <c r="J1489" s="30"/>
      <c r="K1489" s="30"/>
      <c r="L1489" s="30"/>
      <c r="M1489" s="30"/>
      <c r="N1489" s="30"/>
      <c r="O1489" s="30"/>
    </row>
    <row r="1490" ht="13.5" spans="1:15">
      <c r="A1490" s="39" t="s">
        <v>1844</v>
      </c>
      <c r="B1490" s="39" t="s">
        <v>1848</v>
      </c>
      <c r="C1490" s="39" t="s">
        <v>1139</v>
      </c>
      <c r="D1490" s="39"/>
      <c r="E1490" s="39"/>
      <c r="F1490" s="33">
        <f t="shared" si="78"/>
        <v>10000</v>
      </c>
      <c r="G1490" s="33">
        <f t="shared" si="77"/>
        <v>10000</v>
      </c>
      <c r="H1490" s="30">
        <v>10000</v>
      </c>
      <c r="I1490" s="30"/>
      <c r="J1490" s="30"/>
      <c r="K1490" s="30"/>
      <c r="L1490" s="30"/>
      <c r="M1490" s="30"/>
      <c r="N1490" s="30"/>
      <c r="O1490" s="30"/>
    </row>
    <row r="1491" ht="13.5" spans="1:15">
      <c r="A1491" s="30" t="s">
        <v>1849</v>
      </c>
      <c r="B1491" s="30" t="s">
        <v>1231</v>
      </c>
      <c r="C1491" s="31" t="s">
        <v>1231</v>
      </c>
      <c r="D1491" s="30">
        <v>1</v>
      </c>
      <c r="E1491" s="31" t="s">
        <v>1850</v>
      </c>
      <c r="F1491" s="33">
        <f t="shared" si="78"/>
        <v>280000</v>
      </c>
      <c r="G1491" s="33">
        <f t="shared" si="77"/>
        <v>280000</v>
      </c>
      <c r="H1491" s="30">
        <v>280000</v>
      </c>
      <c r="I1491" s="30"/>
      <c r="J1491" s="30"/>
      <c r="K1491" s="30"/>
      <c r="L1491" s="30"/>
      <c r="M1491" s="30"/>
      <c r="N1491" s="30"/>
      <c r="O1491" s="30"/>
    </row>
    <row r="1492" ht="13.5" spans="1:15">
      <c r="A1492" s="30" t="s">
        <v>1851</v>
      </c>
      <c r="B1492" s="30" t="s">
        <v>1852</v>
      </c>
      <c r="C1492" s="30" t="s">
        <v>1852</v>
      </c>
      <c r="D1492" s="30">
        <v>10</v>
      </c>
      <c r="E1492" s="31" t="s">
        <v>827</v>
      </c>
      <c r="F1492" s="33">
        <f t="shared" si="78"/>
        <v>800</v>
      </c>
      <c r="G1492" s="33">
        <f t="shared" si="77"/>
        <v>800</v>
      </c>
      <c r="H1492" s="30">
        <v>800</v>
      </c>
      <c r="I1492" s="30"/>
      <c r="J1492" s="30"/>
      <c r="K1492" s="30"/>
      <c r="L1492" s="30"/>
      <c r="M1492" s="30"/>
      <c r="N1492" s="30"/>
      <c r="O1492" s="30"/>
    </row>
    <row r="1493" ht="13.5" spans="1:15">
      <c r="A1493" s="30" t="s">
        <v>1851</v>
      </c>
      <c r="B1493" s="30" t="s">
        <v>859</v>
      </c>
      <c r="C1493" s="30" t="s">
        <v>859</v>
      </c>
      <c r="D1493" s="30">
        <v>3</v>
      </c>
      <c r="E1493" s="31" t="s">
        <v>784</v>
      </c>
      <c r="F1493" s="33">
        <f t="shared" si="78"/>
        <v>12000</v>
      </c>
      <c r="G1493" s="33">
        <f t="shared" si="77"/>
        <v>12000</v>
      </c>
      <c r="H1493" s="30">
        <v>12000</v>
      </c>
      <c r="I1493" s="30"/>
      <c r="J1493" s="30"/>
      <c r="K1493" s="30"/>
      <c r="L1493" s="30"/>
      <c r="M1493" s="30"/>
      <c r="N1493" s="30"/>
      <c r="O1493" s="30"/>
    </row>
    <row r="1494" ht="13.5" spans="1:15">
      <c r="A1494" s="30" t="s">
        <v>1851</v>
      </c>
      <c r="B1494" s="30" t="s">
        <v>1853</v>
      </c>
      <c r="C1494" s="30" t="s">
        <v>1853</v>
      </c>
      <c r="D1494" s="30">
        <v>2</v>
      </c>
      <c r="E1494" s="31" t="s">
        <v>827</v>
      </c>
      <c r="F1494" s="33">
        <f t="shared" si="78"/>
        <v>2000</v>
      </c>
      <c r="G1494" s="33">
        <f t="shared" si="77"/>
        <v>2000</v>
      </c>
      <c r="H1494" s="30">
        <v>2000</v>
      </c>
      <c r="I1494" s="30"/>
      <c r="J1494" s="30"/>
      <c r="K1494" s="30"/>
      <c r="L1494" s="30"/>
      <c r="M1494" s="30"/>
      <c r="N1494" s="30"/>
      <c r="O1494" s="30"/>
    </row>
    <row r="1495" ht="13.5" spans="1:15">
      <c r="A1495" s="30" t="s">
        <v>1851</v>
      </c>
      <c r="B1495" s="30" t="s">
        <v>1846</v>
      </c>
      <c r="C1495" s="30" t="s">
        <v>1846</v>
      </c>
      <c r="D1495" s="30"/>
      <c r="E1495" s="31"/>
      <c r="F1495" s="33">
        <f t="shared" si="78"/>
        <v>10000</v>
      </c>
      <c r="G1495" s="33">
        <f t="shared" si="77"/>
        <v>10000</v>
      </c>
      <c r="H1495" s="30">
        <v>10000</v>
      </c>
      <c r="I1495" s="30"/>
      <c r="J1495" s="30"/>
      <c r="K1495" s="30"/>
      <c r="L1495" s="30"/>
      <c r="M1495" s="30"/>
      <c r="N1495" s="30"/>
      <c r="O1495" s="30"/>
    </row>
    <row r="1496" ht="13.5" spans="1:15">
      <c r="A1496" s="30" t="s">
        <v>1851</v>
      </c>
      <c r="B1496" s="30" t="s">
        <v>971</v>
      </c>
      <c r="C1496" s="30" t="s">
        <v>971</v>
      </c>
      <c r="D1496" s="30"/>
      <c r="E1496" s="31"/>
      <c r="F1496" s="33">
        <f t="shared" si="78"/>
        <v>20000</v>
      </c>
      <c r="G1496" s="33">
        <f t="shared" si="77"/>
        <v>20000</v>
      </c>
      <c r="H1496" s="30">
        <v>20000</v>
      </c>
      <c r="I1496" s="30"/>
      <c r="J1496" s="30"/>
      <c r="K1496" s="30"/>
      <c r="L1496" s="30"/>
      <c r="M1496" s="30"/>
      <c r="N1496" s="30"/>
      <c r="O1496" s="30"/>
    </row>
    <row r="1497" ht="13.5" spans="1:15">
      <c r="A1497" s="30" t="s">
        <v>1854</v>
      </c>
      <c r="B1497" s="30" t="s">
        <v>1855</v>
      </c>
      <c r="C1497" s="31" t="s">
        <v>1154</v>
      </c>
      <c r="D1497" s="30"/>
      <c r="E1497" s="31"/>
      <c r="F1497" s="33">
        <f t="shared" si="78"/>
        <v>14000</v>
      </c>
      <c r="G1497" s="33">
        <f t="shared" si="77"/>
        <v>14000</v>
      </c>
      <c r="H1497" s="30">
        <v>14000</v>
      </c>
      <c r="I1497" s="30"/>
      <c r="J1497" s="30"/>
      <c r="K1497" s="30"/>
      <c r="L1497" s="30"/>
      <c r="M1497" s="30"/>
      <c r="N1497" s="30"/>
      <c r="O1497" s="30"/>
    </row>
    <row r="1498" ht="13.5" spans="1:15">
      <c r="A1498" s="30" t="s">
        <v>1854</v>
      </c>
      <c r="B1498" s="30" t="s">
        <v>1856</v>
      </c>
      <c r="C1498" s="31" t="s">
        <v>1154</v>
      </c>
      <c r="D1498" s="30">
        <v>2</v>
      </c>
      <c r="E1498" s="31" t="s">
        <v>799</v>
      </c>
      <c r="F1498" s="33">
        <f t="shared" si="78"/>
        <v>26000</v>
      </c>
      <c r="G1498" s="33">
        <f t="shared" si="77"/>
        <v>26000</v>
      </c>
      <c r="H1498" s="30">
        <v>26000</v>
      </c>
      <c r="I1498" s="30"/>
      <c r="J1498" s="30"/>
      <c r="K1498" s="30"/>
      <c r="L1498" s="30"/>
      <c r="M1498" s="30"/>
      <c r="N1498" s="30"/>
      <c r="O1498" s="30"/>
    </row>
    <row r="1499" ht="13.5" spans="1:15">
      <c r="A1499" s="30" t="s">
        <v>1854</v>
      </c>
      <c r="B1499" s="30" t="s">
        <v>1857</v>
      </c>
      <c r="C1499" s="31" t="s">
        <v>1154</v>
      </c>
      <c r="D1499" s="30"/>
      <c r="E1499" s="31"/>
      <c r="F1499" s="33">
        <f t="shared" si="78"/>
        <v>3000</v>
      </c>
      <c r="G1499" s="33">
        <f t="shared" si="77"/>
        <v>3000</v>
      </c>
      <c r="H1499" s="30">
        <v>3000</v>
      </c>
      <c r="I1499" s="30"/>
      <c r="J1499" s="30"/>
      <c r="K1499" s="30"/>
      <c r="L1499" s="30"/>
      <c r="M1499" s="30"/>
      <c r="N1499" s="30"/>
      <c r="O1499" s="30"/>
    </row>
    <row r="1500" ht="13.5" spans="1:15">
      <c r="A1500" s="30" t="s">
        <v>1854</v>
      </c>
      <c r="B1500" s="30" t="s">
        <v>1146</v>
      </c>
      <c r="C1500" s="31" t="s">
        <v>1154</v>
      </c>
      <c r="D1500" s="30">
        <v>1</v>
      </c>
      <c r="E1500" s="31" t="s">
        <v>784</v>
      </c>
      <c r="F1500" s="33">
        <f t="shared" si="78"/>
        <v>8000</v>
      </c>
      <c r="G1500" s="33">
        <f t="shared" si="77"/>
        <v>8000</v>
      </c>
      <c r="H1500" s="30">
        <v>8000</v>
      </c>
      <c r="I1500" s="30"/>
      <c r="J1500" s="30"/>
      <c r="K1500" s="30"/>
      <c r="L1500" s="30"/>
      <c r="M1500" s="30"/>
      <c r="N1500" s="30"/>
      <c r="O1500" s="30"/>
    </row>
    <row r="1501" ht="13.5" spans="1:15">
      <c r="A1501" s="30" t="s">
        <v>1854</v>
      </c>
      <c r="B1501" s="30" t="s">
        <v>1858</v>
      </c>
      <c r="C1501" s="31" t="s">
        <v>1154</v>
      </c>
      <c r="D1501" s="30">
        <v>2</v>
      </c>
      <c r="E1501" s="31" t="s">
        <v>799</v>
      </c>
      <c r="F1501" s="33">
        <f t="shared" si="78"/>
        <v>10000</v>
      </c>
      <c r="G1501" s="33">
        <f t="shared" si="77"/>
        <v>10000</v>
      </c>
      <c r="H1501" s="30">
        <v>10000</v>
      </c>
      <c r="I1501" s="30"/>
      <c r="J1501" s="30"/>
      <c r="K1501" s="30"/>
      <c r="L1501" s="30"/>
      <c r="M1501" s="30"/>
      <c r="N1501" s="30"/>
      <c r="O1501" s="30"/>
    </row>
    <row r="1502" ht="13.5" spans="1:15">
      <c r="A1502" s="30" t="s">
        <v>1854</v>
      </c>
      <c r="B1502" s="30" t="s">
        <v>973</v>
      </c>
      <c r="C1502" s="31" t="s">
        <v>1154</v>
      </c>
      <c r="D1502" s="30">
        <v>3</v>
      </c>
      <c r="E1502" s="31" t="s">
        <v>784</v>
      </c>
      <c r="F1502" s="33">
        <f t="shared" si="78"/>
        <v>13000</v>
      </c>
      <c r="G1502" s="33">
        <f t="shared" si="77"/>
        <v>13000</v>
      </c>
      <c r="H1502" s="30">
        <v>13000</v>
      </c>
      <c r="I1502" s="30"/>
      <c r="J1502" s="30"/>
      <c r="K1502" s="30"/>
      <c r="L1502" s="30"/>
      <c r="M1502" s="30"/>
      <c r="N1502" s="30"/>
      <c r="O1502" s="30"/>
    </row>
    <row r="1503" ht="13.5" spans="1:15">
      <c r="A1503" s="30" t="s">
        <v>1854</v>
      </c>
      <c r="B1503" s="30" t="s">
        <v>1859</v>
      </c>
      <c r="C1503" s="31" t="s">
        <v>1154</v>
      </c>
      <c r="D1503" s="30"/>
      <c r="E1503" s="31"/>
      <c r="F1503" s="33">
        <f t="shared" si="78"/>
        <v>7000</v>
      </c>
      <c r="G1503" s="33">
        <f t="shared" si="77"/>
        <v>7000</v>
      </c>
      <c r="H1503" s="30">
        <v>7000</v>
      </c>
      <c r="I1503" s="30"/>
      <c r="J1503" s="30"/>
      <c r="K1503" s="30"/>
      <c r="L1503" s="30"/>
      <c r="M1503" s="30"/>
      <c r="N1503" s="30"/>
      <c r="O1503" s="30"/>
    </row>
    <row r="1504" ht="13.5" spans="1:15">
      <c r="A1504" s="30" t="s">
        <v>1854</v>
      </c>
      <c r="B1504" s="30" t="s">
        <v>1860</v>
      </c>
      <c r="C1504" s="31" t="s">
        <v>1154</v>
      </c>
      <c r="D1504" s="30"/>
      <c r="E1504" s="31"/>
      <c r="F1504" s="33">
        <f t="shared" si="78"/>
        <v>5000</v>
      </c>
      <c r="G1504" s="33">
        <f t="shared" si="77"/>
        <v>5000</v>
      </c>
      <c r="H1504" s="30">
        <v>5000</v>
      </c>
      <c r="I1504" s="30"/>
      <c r="J1504" s="30"/>
      <c r="K1504" s="30"/>
      <c r="L1504" s="30"/>
      <c r="M1504" s="30"/>
      <c r="N1504" s="30"/>
      <c r="O1504" s="30"/>
    </row>
    <row r="1505" ht="13.5" spans="1:15">
      <c r="A1505" s="30" t="s">
        <v>1854</v>
      </c>
      <c r="B1505" s="30" t="s">
        <v>1131</v>
      </c>
      <c r="C1505" s="31" t="s">
        <v>1154</v>
      </c>
      <c r="D1505" s="30">
        <v>2</v>
      </c>
      <c r="E1505" s="31" t="s">
        <v>799</v>
      </c>
      <c r="F1505" s="33">
        <f t="shared" si="78"/>
        <v>6000</v>
      </c>
      <c r="G1505" s="33">
        <f t="shared" si="77"/>
        <v>6000</v>
      </c>
      <c r="H1505" s="30">
        <v>6000</v>
      </c>
      <c r="I1505" s="30"/>
      <c r="J1505" s="30"/>
      <c r="K1505" s="30"/>
      <c r="L1505" s="30"/>
      <c r="M1505" s="30"/>
      <c r="N1505" s="30"/>
      <c r="O1505" s="30"/>
    </row>
    <row r="1506" ht="13.5" spans="1:15">
      <c r="A1506" s="30" t="s">
        <v>1854</v>
      </c>
      <c r="B1506" s="30" t="s">
        <v>1861</v>
      </c>
      <c r="C1506" s="31" t="s">
        <v>1154</v>
      </c>
      <c r="D1506" s="30">
        <v>15</v>
      </c>
      <c r="E1506" s="31" t="s">
        <v>827</v>
      </c>
      <c r="F1506" s="33">
        <f t="shared" si="78"/>
        <v>5000</v>
      </c>
      <c r="G1506" s="33">
        <f t="shared" si="77"/>
        <v>5000</v>
      </c>
      <c r="H1506" s="30">
        <v>5000</v>
      </c>
      <c r="I1506" s="30"/>
      <c r="J1506" s="30"/>
      <c r="K1506" s="30"/>
      <c r="L1506" s="30"/>
      <c r="M1506" s="30"/>
      <c r="N1506" s="30"/>
      <c r="O1506" s="30"/>
    </row>
    <row r="1507" ht="13.5" spans="1:15">
      <c r="A1507" s="30" t="s">
        <v>1854</v>
      </c>
      <c r="B1507" s="30" t="s">
        <v>1420</v>
      </c>
      <c r="C1507" s="31" t="s">
        <v>1154</v>
      </c>
      <c r="D1507" s="30">
        <v>2</v>
      </c>
      <c r="E1507" s="31" t="s">
        <v>827</v>
      </c>
      <c r="F1507" s="33">
        <f t="shared" si="78"/>
        <v>3000</v>
      </c>
      <c r="G1507" s="33">
        <f t="shared" si="77"/>
        <v>3000</v>
      </c>
      <c r="H1507" s="30">
        <v>3000</v>
      </c>
      <c r="I1507" s="30"/>
      <c r="J1507" s="30"/>
      <c r="K1507" s="30"/>
      <c r="L1507" s="30"/>
      <c r="M1507" s="30"/>
      <c r="N1507" s="30"/>
      <c r="O1507" s="30"/>
    </row>
    <row r="1508" ht="13.5" spans="1:15">
      <c r="A1508" s="30" t="s">
        <v>1854</v>
      </c>
      <c r="B1508" s="30" t="s">
        <v>1652</v>
      </c>
      <c r="C1508" s="31" t="s">
        <v>1154</v>
      </c>
      <c r="D1508" s="30">
        <v>500</v>
      </c>
      <c r="E1508" s="31" t="s">
        <v>1081</v>
      </c>
      <c r="F1508" s="33">
        <f t="shared" si="78"/>
        <v>1000</v>
      </c>
      <c r="G1508" s="33">
        <f t="shared" si="77"/>
        <v>1000</v>
      </c>
      <c r="H1508" s="30">
        <v>1000</v>
      </c>
      <c r="I1508" s="30"/>
      <c r="J1508" s="30"/>
      <c r="K1508" s="30"/>
      <c r="L1508" s="30"/>
      <c r="M1508" s="30"/>
      <c r="N1508" s="30"/>
      <c r="O1508" s="30"/>
    </row>
    <row r="1509" ht="13.5" spans="1:15">
      <c r="A1509" s="30" t="s">
        <v>1854</v>
      </c>
      <c r="B1509" s="30" t="s">
        <v>1862</v>
      </c>
      <c r="C1509" s="31" t="s">
        <v>1154</v>
      </c>
      <c r="D1509" s="30">
        <v>20</v>
      </c>
      <c r="E1509" s="31" t="s">
        <v>794</v>
      </c>
      <c r="F1509" s="33">
        <f t="shared" si="78"/>
        <v>4000</v>
      </c>
      <c r="G1509" s="33">
        <f t="shared" si="77"/>
        <v>4000</v>
      </c>
      <c r="H1509" s="30">
        <v>4000</v>
      </c>
      <c r="I1509" s="30"/>
      <c r="J1509" s="30"/>
      <c r="K1509" s="30"/>
      <c r="L1509" s="30"/>
      <c r="M1509" s="30"/>
      <c r="N1509" s="30"/>
      <c r="O1509" s="30"/>
    </row>
    <row r="1510" ht="13.5" spans="1:15">
      <c r="A1510" s="30" t="s">
        <v>1854</v>
      </c>
      <c r="B1510" s="30" t="s">
        <v>1863</v>
      </c>
      <c r="C1510" s="31" t="s">
        <v>1154</v>
      </c>
      <c r="D1510" s="30">
        <v>3</v>
      </c>
      <c r="E1510" s="31" t="s">
        <v>784</v>
      </c>
      <c r="F1510" s="33">
        <f t="shared" si="78"/>
        <v>10000</v>
      </c>
      <c r="G1510" s="33">
        <f t="shared" si="77"/>
        <v>10000</v>
      </c>
      <c r="H1510" s="30">
        <v>10000</v>
      </c>
      <c r="I1510" s="30"/>
      <c r="J1510" s="30"/>
      <c r="K1510" s="30"/>
      <c r="L1510" s="30"/>
      <c r="M1510" s="30"/>
      <c r="N1510" s="30"/>
      <c r="O1510" s="30"/>
    </row>
    <row r="1511" ht="13.5" spans="1:15">
      <c r="A1511" s="30" t="s">
        <v>1854</v>
      </c>
      <c r="B1511" s="30" t="s">
        <v>1080</v>
      </c>
      <c r="C1511" s="31" t="s">
        <v>1154</v>
      </c>
      <c r="D1511" s="30">
        <v>4</v>
      </c>
      <c r="E1511" s="31" t="s">
        <v>827</v>
      </c>
      <c r="F1511" s="33">
        <f t="shared" si="78"/>
        <v>800</v>
      </c>
      <c r="G1511" s="33">
        <f t="shared" si="77"/>
        <v>800</v>
      </c>
      <c r="H1511" s="30">
        <v>800</v>
      </c>
      <c r="I1511" s="30"/>
      <c r="J1511" s="30"/>
      <c r="K1511" s="30"/>
      <c r="L1511" s="30"/>
      <c r="M1511" s="30"/>
      <c r="N1511" s="30"/>
      <c r="O1511" s="30"/>
    </row>
    <row r="1512" ht="13.5" spans="1:15">
      <c r="A1512" s="30" t="s">
        <v>1854</v>
      </c>
      <c r="B1512" s="30" t="s">
        <v>1864</v>
      </c>
      <c r="C1512" s="31" t="s">
        <v>1154</v>
      </c>
      <c r="D1512" s="30">
        <v>10</v>
      </c>
      <c r="E1512" s="31" t="s">
        <v>799</v>
      </c>
      <c r="F1512" s="33">
        <f t="shared" si="78"/>
        <v>10000</v>
      </c>
      <c r="G1512" s="33">
        <f t="shared" si="77"/>
        <v>10000</v>
      </c>
      <c r="H1512" s="30">
        <v>10000</v>
      </c>
      <c r="I1512" s="30"/>
      <c r="J1512" s="30"/>
      <c r="K1512" s="30"/>
      <c r="L1512" s="30"/>
      <c r="M1512" s="30"/>
      <c r="N1512" s="30"/>
      <c r="O1512" s="30"/>
    </row>
    <row r="1513" ht="13.5" spans="1:15">
      <c r="A1513" s="30" t="s">
        <v>1854</v>
      </c>
      <c r="B1513" s="30" t="s">
        <v>1116</v>
      </c>
      <c r="C1513" s="31" t="s">
        <v>1154</v>
      </c>
      <c r="D1513" s="30">
        <v>4</v>
      </c>
      <c r="E1513" s="31" t="s">
        <v>784</v>
      </c>
      <c r="F1513" s="33">
        <f t="shared" si="78"/>
        <v>800</v>
      </c>
      <c r="G1513" s="33">
        <f t="shared" si="77"/>
        <v>800</v>
      </c>
      <c r="H1513" s="30">
        <v>800</v>
      </c>
      <c r="I1513" s="30"/>
      <c r="J1513" s="30"/>
      <c r="K1513" s="30"/>
      <c r="L1513" s="30"/>
      <c r="M1513" s="30"/>
      <c r="N1513" s="30"/>
      <c r="O1513" s="30"/>
    </row>
    <row r="1514" ht="13.5" spans="1:15">
      <c r="A1514" s="30" t="s">
        <v>1854</v>
      </c>
      <c r="B1514" s="30" t="s">
        <v>1865</v>
      </c>
      <c r="C1514" s="31" t="s">
        <v>1154</v>
      </c>
      <c r="D1514" s="30">
        <v>1</v>
      </c>
      <c r="E1514" s="31" t="s">
        <v>784</v>
      </c>
      <c r="F1514" s="33">
        <f t="shared" si="78"/>
        <v>5000</v>
      </c>
      <c r="G1514" s="33">
        <f t="shared" si="77"/>
        <v>5000</v>
      </c>
      <c r="H1514" s="30">
        <v>5000</v>
      </c>
      <c r="I1514" s="30"/>
      <c r="J1514" s="30"/>
      <c r="K1514" s="30"/>
      <c r="L1514" s="30"/>
      <c r="M1514" s="30"/>
      <c r="N1514" s="30"/>
      <c r="O1514" s="30"/>
    </row>
    <row r="1515" ht="13.5" spans="1:15">
      <c r="A1515" s="30" t="s">
        <v>1854</v>
      </c>
      <c r="B1515" s="30" t="s">
        <v>1866</v>
      </c>
      <c r="C1515" s="31" t="s">
        <v>1154</v>
      </c>
      <c r="D1515" s="30">
        <v>1</v>
      </c>
      <c r="E1515" s="31" t="s">
        <v>784</v>
      </c>
      <c r="F1515" s="33">
        <f t="shared" si="78"/>
        <v>2000</v>
      </c>
      <c r="G1515" s="33">
        <f t="shared" si="77"/>
        <v>2000</v>
      </c>
      <c r="H1515" s="30">
        <v>2000</v>
      </c>
      <c r="I1515" s="30"/>
      <c r="J1515" s="30"/>
      <c r="K1515" s="30"/>
      <c r="L1515" s="30"/>
      <c r="M1515" s="30"/>
      <c r="N1515" s="30"/>
      <c r="O1515" s="30"/>
    </row>
    <row r="1516" ht="13.5" spans="1:15">
      <c r="A1516" s="30" t="s">
        <v>1854</v>
      </c>
      <c r="B1516" s="30" t="s">
        <v>1867</v>
      </c>
      <c r="C1516" s="31" t="s">
        <v>1154</v>
      </c>
      <c r="D1516" s="30">
        <v>8</v>
      </c>
      <c r="E1516" s="31" t="s">
        <v>810</v>
      </c>
      <c r="F1516" s="33">
        <f t="shared" si="78"/>
        <v>4000</v>
      </c>
      <c r="G1516" s="33">
        <f t="shared" si="77"/>
        <v>4000</v>
      </c>
      <c r="H1516" s="30">
        <v>4000</v>
      </c>
      <c r="I1516" s="30"/>
      <c r="J1516" s="30"/>
      <c r="K1516" s="30"/>
      <c r="L1516" s="30"/>
      <c r="M1516" s="30"/>
      <c r="N1516" s="30"/>
      <c r="O1516" s="30"/>
    </row>
    <row r="1517" ht="13.5" spans="1:15">
      <c r="A1517" s="30" t="s">
        <v>1854</v>
      </c>
      <c r="B1517" s="30" t="s">
        <v>1868</v>
      </c>
      <c r="C1517" s="31" t="s">
        <v>1154</v>
      </c>
      <c r="D1517" s="30">
        <v>6</v>
      </c>
      <c r="E1517" s="31" t="s">
        <v>827</v>
      </c>
      <c r="F1517" s="33">
        <f t="shared" si="78"/>
        <v>4800</v>
      </c>
      <c r="G1517" s="33">
        <f t="shared" si="77"/>
        <v>4800</v>
      </c>
      <c r="H1517" s="30">
        <v>4800</v>
      </c>
      <c r="I1517" s="30"/>
      <c r="J1517" s="30"/>
      <c r="K1517" s="30"/>
      <c r="L1517" s="30"/>
      <c r="M1517" s="30"/>
      <c r="N1517" s="30"/>
      <c r="O1517" s="30"/>
    </row>
    <row r="1518" ht="13.5" spans="1:15">
      <c r="A1518" s="30" t="s">
        <v>1854</v>
      </c>
      <c r="B1518" s="30" t="s">
        <v>1037</v>
      </c>
      <c r="C1518" s="31" t="s">
        <v>1154</v>
      </c>
      <c r="D1518" s="30">
        <v>2</v>
      </c>
      <c r="E1518" s="31" t="s">
        <v>790</v>
      </c>
      <c r="F1518" s="33">
        <f t="shared" si="78"/>
        <v>8000</v>
      </c>
      <c r="G1518" s="33">
        <f t="shared" si="77"/>
        <v>8000</v>
      </c>
      <c r="H1518" s="30">
        <v>8000</v>
      </c>
      <c r="I1518" s="30"/>
      <c r="J1518" s="30"/>
      <c r="K1518" s="30"/>
      <c r="L1518" s="30"/>
      <c r="M1518" s="30"/>
      <c r="N1518" s="30"/>
      <c r="O1518" s="30"/>
    </row>
    <row r="1519" ht="13.5" spans="1:15">
      <c r="A1519" s="30" t="s">
        <v>1854</v>
      </c>
      <c r="B1519" s="30" t="s">
        <v>868</v>
      </c>
      <c r="C1519" s="31" t="s">
        <v>1154</v>
      </c>
      <c r="D1519" s="30">
        <v>2</v>
      </c>
      <c r="E1519" s="31" t="s">
        <v>827</v>
      </c>
      <c r="F1519" s="33">
        <f t="shared" si="78"/>
        <v>1200</v>
      </c>
      <c r="G1519" s="33">
        <f t="shared" si="77"/>
        <v>1200</v>
      </c>
      <c r="H1519" s="30">
        <v>1200</v>
      </c>
      <c r="I1519" s="30"/>
      <c r="J1519" s="30"/>
      <c r="K1519" s="30"/>
      <c r="L1519" s="30"/>
      <c r="M1519" s="30"/>
      <c r="N1519" s="30"/>
      <c r="O1519" s="30"/>
    </row>
    <row r="1520" ht="13.5" spans="1:15">
      <c r="A1520" s="30" t="s">
        <v>1854</v>
      </c>
      <c r="B1520" s="30" t="s">
        <v>986</v>
      </c>
      <c r="C1520" s="31" t="s">
        <v>1154</v>
      </c>
      <c r="D1520" s="30">
        <v>2</v>
      </c>
      <c r="E1520" s="31" t="s">
        <v>784</v>
      </c>
      <c r="F1520" s="33">
        <f t="shared" si="78"/>
        <v>6000</v>
      </c>
      <c r="G1520" s="33">
        <f t="shared" si="77"/>
        <v>6000</v>
      </c>
      <c r="H1520" s="30">
        <v>6000</v>
      </c>
      <c r="I1520" s="30"/>
      <c r="J1520" s="30"/>
      <c r="K1520" s="30"/>
      <c r="L1520" s="30"/>
      <c r="M1520" s="30"/>
      <c r="N1520" s="30"/>
      <c r="O1520" s="30"/>
    </row>
    <row r="1521" ht="13.5" spans="1:15">
      <c r="A1521" s="30" t="s">
        <v>1869</v>
      </c>
      <c r="B1521" s="30" t="s">
        <v>1166</v>
      </c>
      <c r="C1521" s="31" t="s">
        <v>1154</v>
      </c>
      <c r="D1521" s="30" t="s">
        <v>1870</v>
      </c>
      <c r="E1521" s="31">
        <v>15000</v>
      </c>
      <c r="F1521" s="33">
        <f t="shared" si="78"/>
        <v>15000</v>
      </c>
      <c r="G1521" s="33">
        <f t="shared" si="77"/>
        <v>15000</v>
      </c>
      <c r="H1521" s="30">
        <v>15000</v>
      </c>
      <c r="I1521" s="30"/>
      <c r="J1521" s="30"/>
      <c r="K1521" s="30"/>
      <c r="L1521" s="30"/>
      <c r="M1521" s="30"/>
      <c r="N1521" s="30"/>
      <c r="O1521" s="30"/>
    </row>
    <row r="1522" ht="13.5" spans="1:15">
      <c r="A1522" s="30" t="s">
        <v>1869</v>
      </c>
      <c r="B1522" s="30" t="s">
        <v>1167</v>
      </c>
      <c r="C1522" s="31" t="s">
        <v>1154</v>
      </c>
      <c r="D1522" s="30" t="s">
        <v>1303</v>
      </c>
      <c r="E1522" s="31">
        <v>2500</v>
      </c>
      <c r="F1522" s="33">
        <f t="shared" si="78"/>
        <v>2500</v>
      </c>
      <c r="G1522" s="33">
        <f t="shared" si="77"/>
        <v>2500</v>
      </c>
      <c r="H1522" s="30">
        <v>2500</v>
      </c>
      <c r="I1522" s="30"/>
      <c r="J1522" s="30"/>
      <c r="K1522" s="30"/>
      <c r="L1522" s="30"/>
      <c r="M1522" s="30"/>
      <c r="N1522" s="30"/>
      <c r="O1522" s="30"/>
    </row>
    <row r="1523" ht="13.5" spans="1:15">
      <c r="A1523" s="30" t="s">
        <v>1869</v>
      </c>
      <c r="B1523" s="30" t="s">
        <v>1281</v>
      </c>
      <c r="C1523" s="31" t="s">
        <v>1154</v>
      </c>
      <c r="D1523" s="30" t="s">
        <v>1303</v>
      </c>
      <c r="E1523" s="31">
        <v>3500</v>
      </c>
      <c r="F1523" s="33">
        <f t="shared" si="78"/>
        <v>3500</v>
      </c>
      <c r="G1523" s="33">
        <f t="shared" si="77"/>
        <v>3500</v>
      </c>
      <c r="H1523" s="30">
        <v>3500</v>
      </c>
      <c r="I1523" s="30"/>
      <c r="J1523" s="30"/>
      <c r="K1523" s="30"/>
      <c r="L1523" s="30"/>
      <c r="M1523" s="30"/>
      <c r="N1523" s="30"/>
      <c r="O1523" s="30"/>
    </row>
    <row r="1524" ht="13.5" spans="1:15">
      <c r="A1524" s="30" t="s">
        <v>1869</v>
      </c>
      <c r="B1524" s="30" t="s">
        <v>1871</v>
      </c>
      <c r="C1524" s="31" t="s">
        <v>1154</v>
      </c>
      <c r="D1524" s="30" t="s">
        <v>1303</v>
      </c>
      <c r="E1524" s="31">
        <v>10000</v>
      </c>
      <c r="F1524" s="33">
        <f t="shared" si="78"/>
        <v>10000</v>
      </c>
      <c r="G1524" s="33">
        <f t="shared" si="77"/>
        <v>10000</v>
      </c>
      <c r="H1524" s="30">
        <v>10000</v>
      </c>
      <c r="I1524" s="30"/>
      <c r="J1524" s="30"/>
      <c r="K1524" s="30"/>
      <c r="L1524" s="30"/>
      <c r="M1524" s="30"/>
      <c r="N1524" s="30"/>
      <c r="O1524" s="30"/>
    </row>
    <row r="1525" ht="13.5" spans="1:15">
      <c r="A1525" s="30" t="s">
        <v>1869</v>
      </c>
      <c r="B1525" s="30" t="s">
        <v>1652</v>
      </c>
      <c r="C1525" s="31" t="s">
        <v>1154</v>
      </c>
      <c r="D1525" s="30" t="s">
        <v>1872</v>
      </c>
      <c r="E1525" s="31">
        <v>1000</v>
      </c>
      <c r="F1525" s="33">
        <f t="shared" si="78"/>
        <v>1000</v>
      </c>
      <c r="G1525" s="33">
        <f t="shared" si="77"/>
        <v>1000</v>
      </c>
      <c r="H1525" s="30">
        <v>1000</v>
      </c>
      <c r="I1525" s="30"/>
      <c r="J1525" s="30"/>
      <c r="K1525" s="30"/>
      <c r="L1525" s="30"/>
      <c r="M1525" s="30"/>
      <c r="N1525" s="30"/>
      <c r="O1525" s="30"/>
    </row>
    <row r="1526" ht="13.5" spans="1:15">
      <c r="A1526" s="30" t="s">
        <v>1869</v>
      </c>
      <c r="B1526" s="30" t="s">
        <v>828</v>
      </c>
      <c r="C1526" s="31" t="s">
        <v>1154</v>
      </c>
      <c r="D1526" s="30" t="s">
        <v>1311</v>
      </c>
      <c r="E1526" s="31">
        <v>4000</v>
      </c>
      <c r="F1526" s="33">
        <f t="shared" si="78"/>
        <v>4000</v>
      </c>
      <c r="G1526" s="33">
        <f t="shared" si="77"/>
        <v>4000</v>
      </c>
      <c r="H1526" s="30">
        <v>4000</v>
      </c>
      <c r="I1526" s="30"/>
      <c r="J1526" s="30"/>
      <c r="K1526" s="30"/>
      <c r="L1526" s="30"/>
      <c r="M1526" s="30"/>
      <c r="N1526" s="30"/>
      <c r="O1526" s="30"/>
    </row>
    <row r="1527" ht="13.5" spans="1:15">
      <c r="A1527" s="30" t="s">
        <v>1873</v>
      </c>
      <c r="B1527" s="30" t="s">
        <v>1127</v>
      </c>
      <c r="C1527" s="31" t="s">
        <v>1154</v>
      </c>
      <c r="D1527" s="30" t="s">
        <v>1009</v>
      </c>
      <c r="E1527" s="31" t="s">
        <v>784</v>
      </c>
      <c r="F1527" s="33">
        <f t="shared" si="78"/>
        <v>600</v>
      </c>
      <c r="G1527" s="33">
        <f t="shared" si="77"/>
        <v>600</v>
      </c>
      <c r="H1527" s="30">
        <v>600</v>
      </c>
      <c r="I1527" s="30"/>
      <c r="J1527" s="30"/>
      <c r="K1527" s="30"/>
      <c r="L1527" s="30"/>
      <c r="M1527" s="30"/>
      <c r="N1527" s="30"/>
      <c r="O1527" s="30"/>
    </row>
    <row r="1528" ht="13.5" spans="1:15">
      <c r="A1528" s="30" t="s">
        <v>1873</v>
      </c>
      <c r="B1528" s="30" t="s">
        <v>820</v>
      </c>
      <c r="C1528" s="31" t="s">
        <v>1154</v>
      </c>
      <c r="D1528" s="30" t="s">
        <v>802</v>
      </c>
      <c r="E1528" s="31" t="s">
        <v>784</v>
      </c>
      <c r="F1528" s="33">
        <f t="shared" si="78"/>
        <v>2000</v>
      </c>
      <c r="G1528" s="33">
        <f t="shared" si="77"/>
        <v>2000</v>
      </c>
      <c r="H1528" s="30">
        <v>2000</v>
      </c>
      <c r="I1528" s="30"/>
      <c r="J1528" s="30"/>
      <c r="K1528" s="30"/>
      <c r="L1528" s="30"/>
      <c r="M1528" s="30"/>
      <c r="N1528" s="30"/>
      <c r="O1528" s="30"/>
    </row>
    <row r="1529" ht="13.5" spans="1:15">
      <c r="A1529" s="30" t="s">
        <v>1873</v>
      </c>
      <c r="B1529" s="30" t="s">
        <v>1689</v>
      </c>
      <c r="C1529" s="31" t="s">
        <v>1154</v>
      </c>
      <c r="D1529" s="30" t="s">
        <v>1009</v>
      </c>
      <c r="E1529" s="31" t="s">
        <v>784</v>
      </c>
      <c r="F1529" s="33">
        <f t="shared" si="78"/>
        <v>7500</v>
      </c>
      <c r="G1529" s="33">
        <f t="shared" si="77"/>
        <v>7500</v>
      </c>
      <c r="H1529" s="30">
        <v>7500</v>
      </c>
      <c r="I1529" s="30"/>
      <c r="J1529" s="30"/>
      <c r="K1529" s="30"/>
      <c r="L1529" s="30"/>
      <c r="M1529" s="30"/>
      <c r="N1529" s="30"/>
      <c r="O1529" s="30"/>
    </row>
    <row r="1530" ht="13.5" spans="1:15">
      <c r="A1530" s="30" t="s">
        <v>1873</v>
      </c>
      <c r="B1530" s="30" t="s">
        <v>821</v>
      </c>
      <c r="C1530" s="31" t="s">
        <v>1154</v>
      </c>
      <c r="D1530" s="30" t="s">
        <v>802</v>
      </c>
      <c r="E1530" s="31" t="s">
        <v>784</v>
      </c>
      <c r="F1530" s="33">
        <f t="shared" si="78"/>
        <v>2000</v>
      </c>
      <c r="G1530" s="33">
        <f t="shared" ref="G1530:G1591" si="79">H1530+I1530</f>
        <v>2000</v>
      </c>
      <c r="H1530" s="30">
        <v>2000</v>
      </c>
      <c r="I1530" s="30"/>
      <c r="J1530" s="30"/>
      <c r="K1530" s="30"/>
      <c r="L1530" s="30"/>
      <c r="M1530" s="30"/>
      <c r="N1530" s="30"/>
      <c r="O1530" s="30"/>
    </row>
    <row r="1531" ht="13.5" spans="1:15">
      <c r="A1531" s="30" t="s">
        <v>1873</v>
      </c>
      <c r="B1531" s="30" t="s">
        <v>992</v>
      </c>
      <c r="C1531" s="31" t="s">
        <v>1154</v>
      </c>
      <c r="D1531" s="30" t="s">
        <v>1172</v>
      </c>
      <c r="E1531" s="31" t="s">
        <v>784</v>
      </c>
      <c r="F1531" s="33">
        <f t="shared" si="78"/>
        <v>8000</v>
      </c>
      <c r="G1531" s="33">
        <f t="shared" si="79"/>
        <v>8000</v>
      </c>
      <c r="H1531" s="30">
        <v>8000</v>
      </c>
      <c r="I1531" s="30"/>
      <c r="J1531" s="30"/>
      <c r="K1531" s="30"/>
      <c r="L1531" s="30"/>
      <c r="M1531" s="30"/>
      <c r="N1531" s="30"/>
      <c r="O1531" s="30"/>
    </row>
    <row r="1532" ht="13.5" spans="1:15">
      <c r="A1532" s="30" t="s">
        <v>1873</v>
      </c>
      <c r="B1532" s="30" t="s">
        <v>986</v>
      </c>
      <c r="C1532" s="31" t="s">
        <v>1154</v>
      </c>
      <c r="D1532" s="30" t="s">
        <v>819</v>
      </c>
      <c r="E1532" s="31" t="s">
        <v>784</v>
      </c>
      <c r="F1532" s="33">
        <f t="shared" si="78"/>
        <v>6000</v>
      </c>
      <c r="G1532" s="33">
        <f t="shared" si="79"/>
        <v>6000</v>
      </c>
      <c r="H1532" s="30">
        <v>6000</v>
      </c>
      <c r="I1532" s="30"/>
      <c r="J1532" s="30"/>
      <c r="K1532" s="30"/>
      <c r="L1532" s="30"/>
      <c r="M1532" s="30"/>
      <c r="N1532" s="30"/>
      <c r="O1532" s="30"/>
    </row>
    <row r="1533" ht="13.5" spans="1:15">
      <c r="A1533" s="30" t="s">
        <v>1873</v>
      </c>
      <c r="B1533" s="30" t="s">
        <v>993</v>
      </c>
      <c r="C1533" s="31" t="s">
        <v>1154</v>
      </c>
      <c r="D1533" s="30" t="s">
        <v>802</v>
      </c>
      <c r="E1533" s="31" t="s">
        <v>784</v>
      </c>
      <c r="F1533" s="33">
        <f t="shared" si="78"/>
        <v>5000</v>
      </c>
      <c r="G1533" s="33">
        <f t="shared" si="79"/>
        <v>5000</v>
      </c>
      <c r="H1533" s="30">
        <v>5000</v>
      </c>
      <c r="I1533" s="30"/>
      <c r="J1533" s="30"/>
      <c r="K1533" s="30"/>
      <c r="L1533" s="30"/>
      <c r="M1533" s="30"/>
      <c r="N1533" s="30"/>
      <c r="O1533" s="30"/>
    </row>
    <row r="1534" ht="13.5" spans="1:15">
      <c r="A1534" s="30" t="s">
        <v>1873</v>
      </c>
      <c r="B1534" s="30" t="s">
        <v>811</v>
      </c>
      <c r="C1534" s="31" t="s">
        <v>1154</v>
      </c>
      <c r="D1534" s="30" t="s">
        <v>802</v>
      </c>
      <c r="E1534" s="31" t="s">
        <v>784</v>
      </c>
      <c r="F1534" s="33">
        <f t="shared" si="78"/>
        <v>6000</v>
      </c>
      <c r="G1534" s="33">
        <f t="shared" si="79"/>
        <v>6000</v>
      </c>
      <c r="H1534" s="30">
        <v>6000</v>
      </c>
      <c r="I1534" s="30"/>
      <c r="J1534" s="30"/>
      <c r="K1534" s="30"/>
      <c r="L1534" s="30"/>
      <c r="M1534" s="30"/>
      <c r="N1534" s="30"/>
      <c r="O1534" s="30"/>
    </row>
    <row r="1535" ht="13.5" spans="1:15">
      <c r="A1535" s="30" t="s">
        <v>1873</v>
      </c>
      <c r="B1535" s="30" t="s">
        <v>1057</v>
      </c>
      <c r="C1535" s="31" t="s">
        <v>1154</v>
      </c>
      <c r="D1535" s="30" t="s">
        <v>819</v>
      </c>
      <c r="E1535" s="31" t="s">
        <v>784</v>
      </c>
      <c r="F1535" s="33">
        <f t="shared" si="78"/>
        <v>4000</v>
      </c>
      <c r="G1535" s="33">
        <f t="shared" si="79"/>
        <v>4000</v>
      </c>
      <c r="H1535" s="30">
        <v>4000</v>
      </c>
      <c r="I1535" s="30"/>
      <c r="J1535" s="30"/>
      <c r="K1535" s="30"/>
      <c r="L1535" s="30"/>
      <c r="M1535" s="30"/>
      <c r="N1535" s="30"/>
      <c r="O1535" s="30"/>
    </row>
    <row r="1536" ht="13.5" spans="1:15">
      <c r="A1536" s="30" t="s">
        <v>1873</v>
      </c>
      <c r="B1536" s="30" t="s">
        <v>1058</v>
      </c>
      <c r="C1536" s="31" t="s">
        <v>1154</v>
      </c>
      <c r="D1536" s="30" t="s">
        <v>819</v>
      </c>
      <c r="E1536" s="31" t="s">
        <v>784</v>
      </c>
      <c r="F1536" s="33">
        <f t="shared" si="78"/>
        <v>6000</v>
      </c>
      <c r="G1536" s="33">
        <f t="shared" si="79"/>
        <v>6000</v>
      </c>
      <c r="H1536" s="30">
        <v>6000</v>
      </c>
      <c r="I1536" s="30"/>
      <c r="J1536" s="30"/>
      <c r="K1536" s="30"/>
      <c r="L1536" s="30"/>
      <c r="M1536" s="30"/>
      <c r="N1536" s="30"/>
      <c r="O1536" s="30"/>
    </row>
    <row r="1537" ht="13.5" spans="1:15">
      <c r="A1537" s="30" t="s">
        <v>1873</v>
      </c>
      <c r="B1537" s="30" t="s">
        <v>994</v>
      </c>
      <c r="C1537" s="31" t="s">
        <v>1154</v>
      </c>
      <c r="D1537" s="30" t="s">
        <v>829</v>
      </c>
      <c r="E1537" s="31" t="s">
        <v>784</v>
      </c>
      <c r="F1537" s="33">
        <f t="shared" si="78"/>
        <v>16000</v>
      </c>
      <c r="G1537" s="33">
        <f t="shared" si="79"/>
        <v>16000</v>
      </c>
      <c r="H1537" s="30">
        <v>16000</v>
      </c>
      <c r="I1537" s="30"/>
      <c r="J1537" s="30"/>
      <c r="K1537" s="30"/>
      <c r="L1537" s="30"/>
      <c r="M1537" s="30"/>
      <c r="N1537" s="30"/>
      <c r="O1537" s="30"/>
    </row>
    <row r="1538" ht="13.5" spans="1:15">
      <c r="A1538" s="30" t="s">
        <v>1873</v>
      </c>
      <c r="B1538" s="30" t="s">
        <v>1484</v>
      </c>
      <c r="C1538" s="31" t="s">
        <v>1154</v>
      </c>
      <c r="D1538" s="30" t="s">
        <v>819</v>
      </c>
      <c r="E1538" s="31" t="s">
        <v>784</v>
      </c>
      <c r="F1538" s="33">
        <f t="shared" si="78"/>
        <v>700</v>
      </c>
      <c r="G1538" s="33">
        <f t="shared" si="79"/>
        <v>700</v>
      </c>
      <c r="H1538" s="30">
        <v>700</v>
      </c>
      <c r="I1538" s="30"/>
      <c r="J1538" s="30"/>
      <c r="K1538" s="30"/>
      <c r="L1538" s="30"/>
      <c r="M1538" s="30"/>
      <c r="N1538" s="30"/>
      <c r="O1538" s="30"/>
    </row>
    <row r="1539" ht="13.5" spans="1:15">
      <c r="A1539" s="30" t="s">
        <v>1873</v>
      </c>
      <c r="B1539" s="30" t="s">
        <v>1060</v>
      </c>
      <c r="C1539" s="31" t="s">
        <v>1154</v>
      </c>
      <c r="D1539" s="30" t="s">
        <v>823</v>
      </c>
      <c r="E1539" s="31" t="s">
        <v>827</v>
      </c>
      <c r="F1539" s="33">
        <f t="shared" si="78"/>
        <v>2000</v>
      </c>
      <c r="G1539" s="33">
        <f t="shared" si="79"/>
        <v>2000</v>
      </c>
      <c r="H1539" s="30">
        <v>2000</v>
      </c>
      <c r="I1539" s="30"/>
      <c r="J1539" s="30"/>
      <c r="K1539" s="30"/>
      <c r="L1539" s="30"/>
      <c r="M1539" s="30"/>
      <c r="N1539" s="30"/>
      <c r="O1539" s="30"/>
    </row>
    <row r="1540" ht="13.5" spans="1:15">
      <c r="A1540" s="30" t="s">
        <v>1873</v>
      </c>
      <c r="B1540" s="30" t="s">
        <v>995</v>
      </c>
      <c r="C1540" s="31" t="s">
        <v>1154</v>
      </c>
      <c r="D1540" s="30" t="s">
        <v>1328</v>
      </c>
      <c r="E1540" s="31" t="s">
        <v>810</v>
      </c>
      <c r="F1540" s="33">
        <f t="shared" si="78"/>
        <v>15000</v>
      </c>
      <c r="G1540" s="33">
        <f t="shared" si="79"/>
        <v>15000</v>
      </c>
      <c r="H1540" s="30">
        <v>15000</v>
      </c>
      <c r="I1540" s="30"/>
      <c r="J1540" s="30"/>
      <c r="K1540" s="30"/>
      <c r="L1540" s="30"/>
      <c r="M1540" s="30"/>
      <c r="N1540" s="30"/>
      <c r="O1540" s="30"/>
    </row>
    <row r="1541" ht="13.5" spans="1:15">
      <c r="A1541" s="30" t="s">
        <v>1873</v>
      </c>
      <c r="B1541" s="30" t="s">
        <v>997</v>
      </c>
      <c r="C1541" s="31" t="s">
        <v>1154</v>
      </c>
      <c r="D1541" s="30">
        <v>20</v>
      </c>
      <c r="E1541" s="31" t="s">
        <v>810</v>
      </c>
      <c r="F1541" s="33">
        <f t="shared" si="78"/>
        <v>3000</v>
      </c>
      <c r="G1541" s="33">
        <f t="shared" si="79"/>
        <v>3000</v>
      </c>
      <c r="H1541" s="30">
        <v>3000</v>
      </c>
      <c r="I1541" s="30"/>
      <c r="J1541" s="30"/>
      <c r="K1541" s="30"/>
      <c r="L1541" s="30"/>
      <c r="M1541" s="30"/>
      <c r="N1541" s="30"/>
      <c r="O1541" s="30"/>
    </row>
    <row r="1542" ht="13.5" spans="1:15">
      <c r="A1542" s="30" t="s">
        <v>1873</v>
      </c>
      <c r="B1542" s="30" t="s">
        <v>998</v>
      </c>
      <c r="C1542" s="31" t="s">
        <v>1154</v>
      </c>
      <c r="D1542" s="30">
        <v>20</v>
      </c>
      <c r="E1542" s="31" t="s">
        <v>810</v>
      </c>
      <c r="F1542" s="33">
        <f t="shared" si="78"/>
        <v>4000</v>
      </c>
      <c r="G1542" s="33">
        <f t="shared" si="79"/>
        <v>4000</v>
      </c>
      <c r="H1542" s="30">
        <v>4000</v>
      </c>
      <c r="I1542" s="30"/>
      <c r="J1542" s="30"/>
      <c r="K1542" s="30"/>
      <c r="L1542" s="30"/>
      <c r="M1542" s="30"/>
      <c r="N1542" s="30"/>
      <c r="O1542" s="30"/>
    </row>
    <row r="1543" ht="13.5" spans="1:15">
      <c r="A1543" s="30" t="s">
        <v>1873</v>
      </c>
      <c r="B1543" s="30" t="s">
        <v>999</v>
      </c>
      <c r="C1543" s="31" t="s">
        <v>1154</v>
      </c>
      <c r="D1543" s="30" t="s">
        <v>996</v>
      </c>
      <c r="E1543" s="31" t="s">
        <v>810</v>
      </c>
      <c r="F1543" s="33">
        <f t="shared" si="78"/>
        <v>3000</v>
      </c>
      <c r="G1543" s="33">
        <f t="shared" si="79"/>
        <v>3000</v>
      </c>
      <c r="H1543" s="30">
        <v>3000</v>
      </c>
      <c r="I1543" s="30"/>
      <c r="J1543" s="30"/>
      <c r="K1543" s="30"/>
      <c r="L1543" s="30"/>
      <c r="M1543" s="30"/>
      <c r="N1543" s="30"/>
      <c r="O1543" s="30"/>
    </row>
    <row r="1544" ht="13.5" spans="1:15">
      <c r="A1544" s="30" t="s">
        <v>1873</v>
      </c>
      <c r="B1544" s="30" t="s">
        <v>1001</v>
      </c>
      <c r="C1544" s="31" t="s">
        <v>1154</v>
      </c>
      <c r="D1544" s="30">
        <v>10</v>
      </c>
      <c r="E1544" s="31" t="s">
        <v>810</v>
      </c>
      <c r="F1544" s="33">
        <f t="shared" si="78"/>
        <v>1000</v>
      </c>
      <c r="G1544" s="33">
        <f t="shared" si="79"/>
        <v>1000</v>
      </c>
      <c r="H1544" s="30">
        <v>1000</v>
      </c>
      <c r="I1544" s="30"/>
      <c r="J1544" s="30"/>
      <c r="K1544" s="30"/>
      <c r="L1544" s="30"/>
      <c r="M1544" s="30"/>
      <c r="N1544" s="30"/>
      <c r="O1544" s="30"/>
    </row>
    <row r="1545" ht="13.5" spans="1:15">
      <c r="A1545" s="30" t="s">
        <v>1873</v>
      </c>
      <c r="B1545" s="30" t="s">
        <v>1037</v>
      </c>
      <c r="C1545" s="31" t="s">
        <v>1154</v>
      </c>
      <c r="D1545" s="30" t="s">
        <v>829</v>
      </c>
      <c r="E1545" s="31" t="s">
        <v>790</v>
      </c>
      <c r="F1545" s="33">
        <f t="shared" si="78"/>
        <v>5000</v>
      </c>
      <c r="G1545" s="33">
        <f t="shared" si="79"/>
        <v>5000</v>
      </c>
      <c r="H1545" s="30">
        <v>5000</v>
      </c>
      <c r="I1545" s="30"/>
      <c r="J1545" s="30"/>
      <c r="K1545" s="30"/>
      <c r="L1545" s="30"/>
      <c r="M1545" s="30"/>
      <c r="N1545" s="30"/>
      <c r="O1545" s="30"/>
    </row>
    <row r="1546" ht="13.5" spans="1:15">
      <c r="A1546" s="30" t="s">
        <v>1873</v>
      </c>
      <c r="B1546" s="30" t="s">
        <v>867</v>
      </c>
      <c r="C1546" s="31" t="s">
        <v>1154</v>
      </c>
      <c r="D1546" s="30">
        <v>5</v>
      </c>
      <c r="E1546" s="31" t="s">
        <v>827</v>
      </c>
      <c r="F1546" s="33">
        <f t="shared" ref="F1546:F1591" si="80">G1546+J1546+K1546+L1546+M1546+N1546+O1546</f>
        <v>1000</v>
      </c>
      <c r="G1546" s="33">
        <f t="shared" si="79"/>
        <v>1000</v>
      </c>
      <c r="H1546" s="30">
        <v>1000</v>
      </c>
      <c r="I1546" s="30"/>
      <c r="J1546" s="30"/>
      <c r="K1546" s="30"/>
      <c r="L1546" s="30"/>
      <c r="M1546" s="30"/>
      <c r="N1546" s="30"/>
      <c r="O1546" s="30"/>
    </row>
    <row r="1547" ht="13.5" spans="1:15">
      <c r="A1547" s="30" t="s">
        <v>1873</v>
      </c>
      <c r="B1547" s="30" t="s">
        <v>868</v>
      </c>
      <c r="C1547" s="31" t="s">
        <v>1154</v>
      </c>
      <c r="D1547" s="30" t="s">
        <v>837</v>
      </c>
      <c r="E1547" s="31" t="s">
        <v>827</v>
      </c>
      <c r="F1547" s="33">
        <f t="shared" si="80"/>
        <v>3500</v>
      </c>
      <c r="G1547" s="33">
        <f t="shared" si="79"/>
        <v>3500</v>
      </c>
      <c r="H1547" s="30">
        <v>3500</v>
      </c>
      <c r="I1547" s="30"/>
      <c r="J1547" s="30"/>
      <c r="K1547" s="30"/>
      <c r="L1547" s="30"/>
      <c r="M1547" s="30"/>
      <c r="N1547" s="30"/>
      <c r="O1547" s="30"/>
    </row>
    <row r="1548" ht="13.5" spans="1:15">
      <c r="A1548" s="30" t="s">
        <v>1873</v>
      </c>
      <c r="B1548" s="30" t="s">
        <v>822</v>
      </c>
      <c r="C1548" s="31" t="s">
        <v>1154</v>
      </c>
      <c r="D1548" s="30">
        <v>20</v>
      </c>
      <c r="E1548" s="31" t="s">
        <v>824</v>
      </c>
      <c r="F1548" s="33">
        <f t="shared" si="80"/>
        <v>600</v>
      </c>
      <c r="G1548" s="33">
        <f t="shared" si="79"/>
        <v>600</v>
      </c>
      <c r="H1548" s="30">
        <v>600</v>
      </c>
      <c r="I1548" s="30"/>
      <c r="J1548" s="30"/>
      <c r="K1548" s="30"/>
      <c r="L1548" s="30"/>
      <c r="M1548" s="30"/>
      <c r="N1548" s="30"/>
      <c r="O1548" s="30"/>
    </row>
    <row r="1549" ht="13.5" spans="1:15">
      <c r="A1549" s="30" t="s">
        <v>1873</v>
      </c>
      <c r="B1549" s="30" t="s">
        <v>1055</v>
      </c>
      <c r="C1549" s="31" t="s">
        <v>1154</v>
      </c>
      <c r="D1549" s="30">
        <v>2</v>
      </c>
      <c r="E1549" s="31" t="s">
        <v>784</v>
      </c>
      <c r="F1549" s="33">
        <f t="shared" si="80"/>
        <v>39000</v>
      </c>
      <c r="G1549" s="33">
        <f t="shared" si="79"/>
        <v>39000</v>
      </c>
      <c r="H1549" s="30">
        <v>39000</v>
      </c>
      <c r="I1549" s="30"/>
      <c r="J1549" s="30"/>
      <c r="K1549" s="30"/>
      <c r="L1549" s="30"/>
      <c r="M1549" s="30"/>
      <c r="N1549" s="30"/>
      <c r="O1549" s="30"/>
    </row>
    <row r="1550" ht="13.5" spans="1:15">
      <c r="A1550" s="30" t="s">
        <v>1873</v>
      </c>
      <c r="B1550" s="30" t="s">
        <v>797</v>
      </c>
      <c r="C1550" s="31" t="s">
        <v>1154</v>
      </c>
      <c r="D1550" s="30"/>
      <c r="E1550" s="31"/>
      <c r="F1550" s="33">
        <f t="shared" si="80"/>
        <v>16000</v>
      </c>
      <c r="G1550" s="33">
        <f t="shared" si="79"/>
        <v>16000</v>
      </c>
      <c r="H1550" s="30">
        <v>16000</v>
      </c>
      <c r="I1550" s="30"/>
      <c r="J1550" s="30"/>
      <c r="K1550" s="30"/>
      <c r="L1550" s="30"/>
      <c r="M1550" s="30"/>
      <c r="N1550" s="30"/>
      <c r="O1550" s="30"/>
    </row>
    <row r="1551" ht="22.5" spans="1:15">
      <c r="A1551" s="30" t="s">
        <v>1873</v>
      </c>
      <c r="B1551" s="30" t="s">
        <v>1004</v>
      </c>
      <c r="C1551" s="31" t="s">
        <v>1154</v>
      </c>
      <c r="D1551" s="30">
        <v>30</v>
      </c>
      <c r="E1551" s="31" t="s">
        <v>824</v>
      </c>
      <c r="F1551" s="33">
        <f t="shared" si="80"/>
        <v>3000</v>
      </c>
      <c r="G1551" s="33">
        <f t="shared" si="79"/>
        <v>3000</v>
      </c>
      <c r="H1551" s="30">
        <v>3000</v>
      </c>
      <c r="I1551" s="30"/>
      <c r="J1551" s="30"/>
      <c r="K1551" s="30"/>
      <c r="L1551" s="30"/>
      <c r="M1551" s="30"/>
      <c r="N1551" s="30"/>
      <c r="O1551" s="30"/>
    </row>
    <row r="1552" ht="13.5" spans="1:15">
      <c r="A1552" s="30" t="s">
        <v>1873</v>
      </c>
      <c r="B1552" s="30" t="s">
        <v>1474</v>
      </c>
      <c r="C1552" s="31" t="s">
        <v>1154</v>
      </c>
      <c r="D1552" s="30">
        <v>200</v>
      </c>
      <c r="E1552" s="31" t="s">
        <v>1142</v>
      </c>
      <c r="F1552" s="33">
        <f t="shared" si="80"/>
        <v>5000</v>
      </c>
      <c r="G1552" s="33">
        <f t="shared" si="79"/>
        <v>5000</v>
      </c>
      <c r="H1552" s="30">
        <v>5000</v>
      </c>
      <c r="I1552" s="30"/>
      <c r="J1552" s="30"/>
      <c r="K1552" s="30"/>
      <c r="L1552" s="30"/>
      <c r="M1552" s="30"/>
      <c r="N1552" s="30"/>
      <c r="O1552" s="30"/>
    </row>
    <row r="1553" ht="13.5" spans="1:15">
      <c r="A1553" s="30" t="s">
        <v>1873</v>
      </c>
      <c r="B1553" s="30" t="s">
        <v>1420</v>
      </c>
      <c r="C1553" s="31" t="s">
        <v>1154</v>
      </c>
      <c r="D1553" s="30">
        <v>2</v>
      </c>
      <c r="E1553" s="31" t="s">
        <v>827</v>
      </c>
      <c r="F1553" s="33">
        <f t="shared" si="80"/>
        <v>3000</v>
      </c>
      <c r="G1553" s="33">
        <f t="shared" si="79"/>
        <v>3000</v>
      </c>
      <c r="H1553" s="30">
        <v>3000</v>
      </c>
      <c r="I1553" s="30"/>
      <c r="J1553" s="30"/>
      <c r="K1553" s="30"/>
      <c r="L1553" s="30"/>
      <c r="M1553" s="30"/>
      <c r="N1553" s="30"/>
      <c r="O1553" s="30"/>
    </row>
    <row r="1554" ht="13.5" spans="1:15">
      <c r="A1554" s="30" t="s">
        <v>1873</v>
      </c>
      <c r="B1554" s="30" t="s">
        <v>1418</v>
      </c>
      <c r="C1554" s="31" t="s">
        <v>1154</v>
      </c>
      <c r="D1554" s="30">
        <v>2</v>
      </c>
      <c r="E1554" s="31" t="s">
        <v>827</v>
      </c>
      <c r="F1554" s="33">
        <f t="shared" si="80"/>
        <v>3000</v>
      </c>
      <c r="G1554" s="33">
        <f t="shared" si="79"/>
        <v>3000</v>
      </c>
      <c r="H1554" s="30">
        <v>3000</v>
      </c>
      <c r="I1554" s="30"/>
      <c r="J1554" s="30"/>
      <c r="K1554" s="30"/>
      <c r="L1554" s="30"/>
      <c r="M1554" s="30"/>
      <c r="N1554" s="30"/>
      <c r="O1554" s="30"/>
    </row>
    <row r="1555" ht="13.5" spans="1:15">
      <c r="A1555" s="30" t="s">
        <v>1873</v>
      </c>
      <c r="B1555" s="30" t="s">
        <v>1470</v>
      </c>
      <c r="C1555" s="31" t="s">
        <v>1154</v>
      </c>
      <c r="D1555" s="30">
        <v>1</v>
      </c>
      <c r="E1555" s="31" t="s">
        <v>827</v>
      </c>
      <c r="F1555" s="33">
        <f t="shared" si="80"/>
        <v>4000</v>
      </c>
      <c r="G1555" s="33">
        <f t="shared" si="79"/>
        <v>4000</v>
      </c>
      <c r="H1555" s="30">
        <v>4000</v>
      </c>
      <c r="I1555" s="30"/>
      <c r="J1555" s="30"/>
      <c r="K1555" s="30"/>
      <c r="L1555" s="30"/>
      <c r="M1555" s="30"/>
      <c r="N1555" s="30"/>
      <c r="O1555" s="30"/>
    </row>
    <row r="1556" ht="13.5" spans="1:15">
      <c r="A1556" s="30" t="s">
        <v>1873</v>
      </c>
      <c r="B1556" s="30" t="s">
        <v>1874</v>
      </c>
      <c r="C1556" s="31" t="s">
        <v>1154</v>
      </c>
      <c r="D1556" s="30">
        <v>2</v>
      </c>
      <c r="E1556" s="31" t="s">
        <v>827</v>
      </c>
      <c r="F1556" s="33">
        <f t="shared" si="80"/>
        <v>600</v>
      </c>
      <c r="G1556" s="33">
        <f t="shared" si="79"/>
        <v>600</v>
      </c>
      <c r="H1556" s="30">
        <v>600</v>
      </c>
      <c r="I1556" s="30"/>
      <c r="J1556" s="30"/>
      <c r="K1556" s="30"/>
      <c r="L1556" s="30"/>
      <c r="M1556" s="30"/>
      <c r="N1556" s="30"/>
      <c r="O1556" s="30"/>
    </row>
    <row r="1557" ht="13.5" spans="1:15">
      <c r="A1557" s="30" t="s">
        <v>1873</v>
      </c>
      <c r="B1557" s="30" t="s">
        <v>1476</v>
      </c>
      <c r="C1557" s="31" t="s">
        <v>1154</v>
      </c>
      <c r="D1557" s="30"/>
      <c r="E1557" s="31"/>
      <c r="F1557" s="33">
        <f t="shared" si="80"/>
        <v>10000</v>
      </c>
      <c r="G1557" s="33">
        <f t="shared" si="79"/>
        <v>10000</v>
      </c>
      <c r="H1557" s="30">
        <v>10000</v>
      </c>
      <c r="I1557" s="30"/>
      <c r="J1557" s="30"/>
      <c r="K1557" s="30"/>
      <c r="L1557" s="30"/>
      <c r="M1557" s="30"/>
      <c r="N1557" s="30"/>
      <c r="O1557" s="30"/>
    </row>
    <row r="1558" ht="13.5" spans="1:15">
      <c r="A1558" s="30" t="s">
        <v>1873</v>
      </c>
      <c r="B1558" s="30" t="s">
        <v>1480</v>
      </c>
      <c r="C1558" s="31" t="s">
        <v>1154</v>
      </c>
      <c r="D1558" s="30">
        <v>1</v>
      </c>
      <c r="E1558" s="31" t="s">
        <v>827</v>
      </c>
      <c r="F1558" s="33">
        <f t="shared" si="80"/>
        <v>3900</v>
      </c>
      <c r="G1558" s="33">
        <f t="shared" si="79"/>
        <v>3900</v>
      </c>
      <c r="H1558" s="30">
        <v>3900</v>
      </c>
      <c r="I1558" s="30"/>
      <c r="J1558" s="30"/>
      <c r="K1558" s="30"/>
      <c r="L1558" s="30"/>
      <c r="M1558" s="30"/>
      <c r="N1558" s="30"/>
      <c r="O1558" s="30"/>
    </row>
    <row r="1559" ht="13.5" spans="1:15">
      <c r="A1559" s="30" t="s">
        <v>1873</v>
      </c>
      <c r="B1559" s="30" t="s">
        <v>1735</v>
      </c>
      <c r="C1559" s="31" t="s">
        <v>1154</v>
      </c>
      <c r="D1559" s="30">
        <v>10</v>
      </c>
      <c r="E1559" s="31" t="s">
        <v>799</v>
      </c>
      <c r="F1559" s="33">
        <f t="shared" si="80"/>
        <v>20000</v>
      </c>
      <c r="G1559" s="33">
        <f t="shared" si="79"/>
        <v>20000</v>
      </c>
      <c r="H1559" s="30">
        <v>20000</v>
      </c>
      <c r="I1559" s="30"/>
      <c r="J1559" s="30"/>
      <c r="K1559" s="30"/>
      <c r="L1559" s="30"/>
      <c r="M1559" s="30"/>
      <c r="N1559" s="30"/>
      <c r="O1559" s="30"/>
    </row>
    <row r="1560" ht="13.5" spans="1:15">
      <c r="A1560" s="30" t="s">
        <v>1873</v>
      </c>
      <c r="B1560" s="30" t="s">
        <v>1131</v>
      </c>
      <c r="C1560" s="31" t="s">
        <v>1154</v>
      </c>
      <c r="D1560" s="30"/>
      <c r="E1560" s="31" t="s">
        <v>799</v>
      </c>
      <c r="F1560" s="33">
        <f t="shared" si="80"/>
        <v>10000</v>
      </c>
      <c r="G1560" s="33">
        <f t="shared" si="79"/>
        <v>10000</v>
      </c>
      <c r="H1560" s="30">
        <v>10000</v>
      </c>
      <c r="I1560" s="30"/>
      <c r="J1560" s="30"/>
      <c r="K1560" s="30"/>
      <c r="L1560" s="30"/>
      <c r="M1560" s="30"/>
      <c r="N1560" s="30"/>
      <c r="O1560" s="30"/>
    </row>
    <row r="1561" ht="13.5" spans="1:15">
      <c r="A1561" s="30" t="s">
        <v>1873</v>
      </c>
      <c r="B1561" s="30" t="s">
        <v>1475</v>
      </c>
      <c r="C1561" s="31" t="s">
        <v>1154</v>
      </c>
      <c r="D1561" s="30">
        <v>50</v>
      </c>
      <c r="E1561" s="31" t="s">
        <v>794</v>
      </c>
      <c r="F1561" s="33">
        <f t="shared" si="80"/>
        <v>10500</v>
      </c>
      <c r="G1561" s="33">
        <f t="shared" si="79"/>
        <v>10500</v>
      </c>
      <c r="H1561" s="30">
        <v>10500</v>
      </c>
      <c r="I1561" s="30"/>
      <c r="J1561" s="30"/>
      <c r="K1561" s="30"/>
      <c r="L1561" s="30"/>
      <c r="M1561" s="30"/>
      <c r="N1561" s="30"/>
      <c r="O1561" s="30"/>
    </row>
    <row r="1562" ht="13.5" spans="1:15">
      <c r="A1562" s="30" t="s">
        <v>1873</v>
      </c>
      <c r="B1562" s="30" t="s">
        <v>1733</v>
      </c>
      <c r="C1562" s="31" t="s">
        <v>1154</v>
      </c>
      <c r="D1562" s="30">
        <v>20</v>
      </c>
      <c r="E1562" s="31" t="s">
        <v>790</v>
      </c>
      <c r="F1562" s="33">
        <f t="shared" si="80"/>
        <v>18000</v>
      </c>
      <c r="G1562" s="33">
        <f t="shared" si="79"/>
        <v>18000</v>
      </c>
      <c r="H1562" s="30">
        <v>18000</v>
      </c>
      <c r="I1562" s="30"/>
      <c r="J1562" s="30"/>
      <c r="K1562" s="30"/>
      <c r="L1562" s="30"/>
      <c r="M1562" s="30"/>
      <c r="N1562" s="30"/>
      <c r="O1562" s="30"/>
    </row>
    <row r="1563" ht="13.5" spans="1:15">
      <c r="A1563" s="30" t="s">
        <v>1875</v>
      </c>
      <c r="B1563" s="30" t="s">
        <v>1876</v>
      </c>
      <c r="C1563" s="31" t="s">
        <v>1876</v>
      </c>
      <c r="D1563" s="30">
        <v>6</v>
      </c>
      <c r="E1563" s="31" t="s">
        <v>790</v>
      </c>
      <c r="F1563" s="33">
        <f t="shared" si="80"/>
        <v>104700</v>
      </c>
      <c r="G1563" s="33">
        <f t="shared" si="79"/>
        <v>104700</v>
      </c>
      <c r="H1563" s="30">
        <v>104700</v>
      </c>
      <c r="I1563" s="30"/>
      <c r="J1563" s="30"/>
      <c r="K1563" s="30"/>
      <c r="L1563" s="30"/>
      <c r="M1563" s="30"/>
      <c r="N1563" s="30"/>
      <c r="O1563" s="30"/>
    </row>
    <row r="1564" ht="13.5" spans="1:15">
      <c r="A1564" s="30" t="s">
        <v>1875</v>
      </c>
      <c r="B1564" s="30" t="s">
        <v>1855</v>
      </c>
      <c r="C1564" s="31" t="s">
        <v>1154</v>
      </c>
      <c r="D1564" s="30"/>
      <c r="E1564" s="31"/>
      <c r="F1564" s="33">
        <f t="shared" si="80"/>
        <v>7000</v>
      </c>
      <c r="G1564" s="33">
        <f t="shared" si="79"/>
        <v>7000</v>
      </c>
      <c r="H1564" s="30">
        <v>7000</v>
      </c>
      <c r="I1564" s="30"/>
      <c r="J1564" s="30"/>
      <c r="K1564" s="30"/>
      <c r="L1564" s="30"/>
      <c r="M1564" s="30"/>
      <c r="N1564" s="30"/>
      <c r="O1564" s="30"/>
    </row>
    <row r="1565" ht="13.5" spans="1:15">
      <c r="A1565" s="30" t="s">
        <v>1875</v>
      </c>
      <c r="B1565" s="30" t="s">
        <v>1856</v>
      </c>
      <c r="C1565" s="31" t="s">
        <v>1154</v>
      </c>
      <c r="D1565" s="30">
        <v>2</v>
      </c>
      <c r="E1565" s="31" t="s">
        <v>799</v>
      </c>
      <c r="F1565" s="33">
        <f t="shared" si="80"/>
        <v>6000</v>
      </c>
      <c r="G1565" s="33">
        <f t="shared" si="79"/>
        <v>6000</v>
      </c>
      <c r="H1565" s="30">
        <v>6000</v>
      </c>
      <c r="I1565" s="30"/>
      <c r="J1565" s="30"/>
      <c r="K1565" s="30"/>
      <c r="L1565" s="30"/>
      <c r="M1565" s="30"/>
      <c r="N1565" s="30"/>
      <c r="O1565" s="30"/>
    </row>
    <row r="1566" ht="13.5" spans="1:15">
      <c r="A1566" s="30" t="s">
        <v>1875</v>
      </c>
      <c r="B1566" s="30" t="s">
        <v>1857</v>
      </c>
      <c r="C1566" s="31" t="s">
        <v>1154</v>
      </c>
      <c r="D1566" s="30"/>
      <c r="E1566" s="31"/>
      <c r="F1566" s="33">
        <f t="shared" si="80"/>
        <v>3000</v>
      </c>
      <c r="G1566" s="33">
        <f t="shared" si="79"/>
        <v>3000</v>
      </c>
      <c r="H1566" s="30">
        <v>3000</v>
      </c>
      <c r="I1566" s="30"/>
      <c r="J1566" s="30"/>
      <c r="K1566" s="30"/>
      <c r="L1566" s="30"/>
      <c r="M1566" s="30"/>
      <c r="N1566" s="30"/>
      <c r="O1566" s="30"/>
    </row>
    <row r="1567" ht="13.5" spans="1:15">
      <c r="A1567" s="30" t="s">
        <v>1875</v>
      </c>
      <c r="B1567" s="30" t="s">
        <v>986</v>
      </c>
      <c r="C1567" s="31" t="s">
        <v>1154</v>
      </c>
      <c r="D1567" s="30">
        <v>2</v>
      </c>
      <c r="E1567" s="31" t="s">
        <v>784</v>
      </c>
      <c r="F1567" s="33">
        <f t="shared" si="80"/>
        <v>6000</v>
      </c>
      <c r="G1567" s="33">
        <f t="shared" si="79"/>
        <v>6000</v>
      </c>
      <c r="H1567" s="30">
        <v>6000</v>
      </c>
      <c r="I1567" s="30"/>
      <c r="J1567" s="30"/>
      <c r="K1567" s="30"/>
      <c r="L1567" s="30"/>
      <c r="M1567" s="30"/>
      <c r="N1567" s="30"/>
      <c r="O1567" s="30"/>
    </row>
    <row r="1568" ht="13.5" spans="1:15">
      <c r="A1568" s="30" t="s">
        <v>1875</v>
      </c>
      <c r="B1568" s="30" t="s">
        <v>1858</v>
      </c>
      <c r="C1568" s="31" t="s">
        <v>1154</v>
      </c>
      <c r="D1568" s="30">
        <v>2</v>
      </c>
      <c r="E1568" s="31" t="s">
        <v>799</v>
      </c>
      <c r="F1568" s="33">
        <f t="shared" si="80"/>
        <v>8000</v>
      </c>
      <c r="G1568" s="33">
        <f t="shared" si="79"/>
        <v>8000</v>
      </c>
      <c r="H1568" s="30">
        <v>8000</v>
      </c>
      <c r="I1568" s="30"/>
      <c r="J1568" s="30"/>
      <c r="K1568" s="30"/>
      <c r="L1568" s="30"/>
      <c r="M1568" s="30"/>
      <c r="N1568" s="30"/>
      <c r="O1568" s="30"/>
    </row>
    <row r="1569" ht="13.5" spans="1:15">
      <c r="A1569" s="30" t="s">
        <v>1875</v>
      </c>
      <c r="B1569" s="30" t="s">
        <v>973</v>
      </c>
      <c r="C1569" s="31" t="s">
        <v>1154</v>
      </c>
      <c r="D1569" s="30">
        <v>2</v>
      </c>
      <c r="E1569" s="31" t="s">
        <v>784</v>
      </c>
      <c r="F1569" s="33">
        <f t="shared" si="80"/>
        <v>7000</v>
      </c>
      <c r="G1569" s="33">
        <f t="shared" si="79"/>
        <v>7000</v>
      </c>
      <c r="H1569" s="30">
        <v>7000</v>
      </c>
      <c r="I1569" s="30"/>
      <c r="J1569" s="30"/>
      <c r="K1569" s="30"/>
      <c r="L1569" s="30"/>
      <c r="M1569" s="30"/>
      <c r="N1569" s="30"/>
      <c r="O1569" s="30"/>
    </row>
    <row r="1570" ht="13.5" spans="1:15">
      <c r="A1570" s="30" t="s">
        <v>1875</v>
      </c>
      <c r="B1570" s="30" t="s">
        <v>1859</v>
      </c>
      <c r="C1570" s="31" t="s">
        <v>1154</v>
      </c>
      <c r="D1570" s="30"/>
      <c r="E1570" s="31"/>
      <c r="F1570" s="33">
        <f t="shared" si="80"/>
        <v>4000</v>
      </c>
      <c r="G1570" s="33">
        <f t="shared" si="79"/>
        <v>4000</v>
      </c>
      <c r="H1570" s="30">
        <v>4000</v>
      </c>
      <c r="I1570" s="30"/>
      <c r="J1570" s="30"/>
      <c r="K1570" s="30"/>
      <c r="L1570" s="30"/>
      <c r="M1570" s="30"/>
      <c r="N1570" s="30"/>
      <c r="O1570" s="30"/>
    </row>
    <row r="1571" ht="13.5" spans="1:15">
      <c r="A1571" s="30" t="s">
        <v>1875</v>
      </c>
      <c r="B1571" s="30" t="s">
        <v>1860</v>
      </c>
      <c r="C1571" s="31" t="s">
        <v>1154</v>
      </c>
      <c r="D1571" s="30"/>
      <c r="E1571" s="31"/>
      <c r="F1571" s="33">
        <f t="shared" si="80"/>
        <v>5000</v>
      </c>
      <c r="G1571" s="33">
        <f t="shared" si="79"/>
        <v>5000</v>
      </c>
      <c r="H1571" s="30">
        <v>5000</v>
      </c>
      <c r="I1571" s="30"/>
      <c r="J1571" s="30"/>
      <c r="K1571" s="30"/>
      <c r="L1571" s="30"/>
      <c r="M1571" s="30"/>
      <c r="N1571" s="30"/>
      <c r="O1571" s="30"/>
    </row>
    <row r="1572" ht="13.5" spans="1:15">
      <c r="A1572" s="30" t="s">
        <v>1875</v>
      </c>
      <c r="B1572" s="30" t="s">
        <v>1131</v>
      </c>
      <c r="C1572" s="31" t="s">
        <v>1154</v>
      </c>
      <c r="D1572" s="30">
        <v>2</v>
      </c>
      <c r="E1572" s="31" t="s">
        <v>799</v>
      </c>
      <c r="F1572" s="33">
        <f t="shared" si="80"/>
        <v>6000</v>
      </c>
      <c r="G1572" s="33">
        <f t="shared" si="79"/>
        <v>6000</v>
      </c>
      <c r="H1572" s="30">
        <v>6000</v>
      </c>
      <c r="I1572" s="30"/>
      <c r="J1572" s="30"/>
      <c r="K1572" s="30"/>
      <c r="L1572" s="30"/>
      <c r="M1572" s="30"/>
      <c r="N1572" s="30"/>
      <c r="O1572" s="30"/>
    </row>
    <row r="1573" ht="13.5" spans="1:15">
      <c r="A1573" s="30" t="s">
        <v>1875</v>
      </c>
      <c r="B1573" s="30" t="s">
        <v>1861</v>
      </c>
      <c r="C1573" s="31" t="s">
        <v>1154</v>
      </c>
      <c r="D1573" s="30">
        <v>15</v>
      </c>
      <c r="E1573" s="31" t="s">
        <v>827</v>
      </c>
      <c r="F1573" s="33">
        <f t="shared" si="80"/>
        <v>5000</v>
      </c>
      <c r="G1573" s="33">
        <f t="shared" si="79"/>
        <v>5000</v>
      </c>
      <c r="H1573" s="30">
        <v>5000</v>
      </c>
      <c r="I1573" s="30"/>
      <c r="J1573" s="30"/>
      <c r="K1573" s="30"/>
      <c r="L1573" s="30"/>
      <c r="M1573" s="30"/>
      <c r="N1573" s="30"/>
      <c r="O1573" s="30"/>
    </row>
    <row r="1574" ht="13.5" spans="1:15">
      <c r="A1574" s="30" t="s">
        <v>1875</v>
      </c>
      <c r="B1574" s="30" t="s">
        <v>1420</v>
      </c>
      <c r="C1574" s="31" t="s">
        <v>1154</v>
      </c>
      <c r="D1574" s="30">
        <v>2</v>
      </c>
      <c r="E1574" s="31" t="s">
        <v>827</v>
      </c>
      <c r="F1574" s="33">
        <f t="shared" si="80"/>
        <v>3000</v>
      </c>
      <c r="G1574" s="33">
        <f t="shared" si="79"/>
        <v>3000</v>
      </c>
      <c r="H1574" s="30">
        <v>3000</v>
      </c>
      <c r="I1574" s="30"/>
      <c r="J1574" s="30"/>
      <c r="K1574" s="30"/>
      <c r="L1574" s="30"/>
      <c r="M1574" s="30"/>
      <c r="N1574" s="30"/>
      <c r="O1574" s="30"/>
    </row>
    <row r="1575" ht="13.5" spans="1:15">
      <c r="A1575" s="30" t="s">
        <v>1875</v>
      </c>
      <c r="B1575" s="30" t="s">
        <v>1652</v>
      </c>
      <c r="C1575" s="31" t="s">
        <v>1154</v>
      </c>
      <c r="D1575" s="30">
        <v>500</v>
      </c>
      <c r="E1575" s="31" t="s">
        <v>1081</v>
      </c>
      <c r="F1575" s="33">
        <f t="shared" si="80"/>
        <v>500</v>
      </c>
      <c r="G1575" s="33">
        <f t="shared" si="79"/>
        <v>500</v>
      </c>
      <c r="H1575" s="30">
        <v>500</v>
      </c>
      <c r="I1575" s="30"/>
      <c r="J1575" s="30"/>
      <c r="K1575" s="30"/>
      <c r="L1575" s="30"/>
      <c r="M1575" s="30"/>
      <c r="N1575" s="30"/>
      <c r="O1575" s="30"/>
    </row>
    <row r="1576" ht="13.5" spans="1:15">
      <c r="A1576" s="30" t="s">
        <v>1875</v>
      </c>
      <c r="B1576" s="30" t="s">
        <v>1862</v>
      </c>
      <c r="C1576" s="31" t="s">
        <v>1154</v>
      </c>
      <c r="D1576" s="30">
        <v>15</v>
      </c>
      <c r="E1576" s="31" t="s">
        <v>794</v>
      </c>
      <c r="F1576" s="33">
        <f t="shared" si="80"/>
        <v>3000</v>
      </c>
      <c r="G1576" s="33">
        <f t="shared" si="79"/>
        <v>3000</v>
      </c>
      <c r="H1576" s="30">
        <v>3000</v>
      </c>
      <c r="I1576" s="30"/>
      <c r="J1576" s="30"/>
      <c r="K1576" s="30"/>
      <c r="L1576" s="30"/>
      <c r="M1576" s="30"/>
      <c r="N1576" s="30"/>
      <c r="O1576" s="30"/>
    </row>
    <row r="1577" ht="22" customHeight="1" spans="1:15">
      <c r="A1577" s="30" t="s">
        <v>1875</v>
      </c>
      <c r="B1577" s="30" t="s">
        <v>1863</v>
      </c>
      <c r="C1577" s="31" t="s">
        <v>1154</v>
      </c>
      <c r="D1577" s="30">
        <v>2</v>
      </c>
      <c r="E1577" s="31" t="s">
        <v>784</v>
      </c>
      <c r="F1577" s="33">
        <f t="shared" si="80"/>
        <v>10000</v>
      </c>
      <c r="G1577" s="33">
        <f t="shared" si="79"/>
        <v>10000</v>
      </c>
      <c r="H1577" s="30">
        <v>10000</v>
      </c>
      <c r="I1577" s="30"/>
      <c r="J1577" s="30"/>
      <c r="K1577" s="30"/>
      <c r="L1577" s="30"/>
      <c r="M1577" s="30"/>
      <c r="N1577" s="30"/>
      <c r="O1577" s="30"/>
    </row>
    <row r="1578" ht="13.5" spans="1:15">
      <c r="A1578" s="30" t="s">
        <v>1875</v>
      </c>
      <c r="B1578" s="30" t="s">
        <v>1080</v>
      </c>
      <c r="C1578" s="31" t="s">
        <v>1154</v>
      </c>
      <c r="D1578" s="30">
        <v>4</v>
      </c>
      <c r="E1578" s="31" t="s">
        <v>827</v>
      </c>
      <c r="F1578" s="33">
        <f t="shared" si="80"/>
        <v>800</v>
      </c>
      <c r="G1578" s="33">
        <f t="shared" si="79"/>
        <v>800</v>
      </c>
      <c r="H1578" s="30">
        <v>800</v>
      </c>
      <c r="I1578" s="30"/>
      <c r="J1578" s="30"/>
      <c r="K1578" s="30"/>
      <c r="L1578" s="30"/>
      <c r="M1578" s="30"/>
      <c r="N1578" s="30"/>
      <c r="O1578" s="30"/>
    </row>
    <row r="1579" ht="13.5" spans="1:15">
      <c r="A1579" s="30" t="s">
        <v>1875</v>
      </c>
      <c r="B1579" s="30" t="s">
        <v>1864</v>
      </c>
      <c r="C1579" s="31" t="s">
        <v>1154</v>
      </c>
      <c r="D1579" s="30">
        <v>10</v>
      </c>
      <c r="E1579" s="31" t="s">
        <v>799</v>
      </c>
      <c r="F1579" s="33">
        <f t="shared" si="80"/>
        <v>10000</v>
      </c>
      <c r="G1579" s="33">
        <f t="shared" si="79"/>
        <v>10000</v>
      </c>
      <c r="H1579" s="30">
        <v>10000</v>
      </c>
      <c r="I1579" s="30"/>
      <c r="J1579" s="30"/>
      <c r="K1579" s="30"/>
      <c r="L1579" s="30"/>
      <c r="M1579" s="30"/>
      <c r="N1579" s="30"/>
      <c r="O1579" s="30"/>
    </row>
    <row r="1580" ht="13.5" spans="1:15">
      <c r="A1580" s="30" t="s">
        <v>1875</v>
      </c>
      <c r="B1580" s="30" t="s">
        <v>1865</v>
      </c>
      <c r="C1580" s="31" t="s">
        <v>1154</v>
      </c>
      <c r="D1580" s="30">
        <v>1</v>
      </c>
      <c r="E1580" s="31" t="s">
        <v>784</v>
      </c>
      <c r="F1580" s="33">
        <f t="shared" si="80"/>
        <v>5000</v>
      </c>
      <c r="G1580" s="33">
        <f t="shared" si="79"/>
        <v>5000</v>
      </c>
      <c r="H1580" s="30">
        <v>5000</v>
      </c>
      <c r="I1580" s="30"/>
      <c r="J1580" s="30"/>
      <c r="K1580" s="30"/>
      <c r="L1580" s="30"/>
      <c r="M1580" s="30"/>
      <c r="N1580" s="30"/>
      <c r="O1580" s="30"/>
    </row>
    <row r="1581" ht="13.5" spans="1:15">
      <c r="A1581" s="30" t="s">
        <v>1875</v>
      </c>
      <c r="B1581" s="30" t="s">
        <v>1868</v>
      </c>
      <c r="C1581" s="31" t="s">
        <v>1154</v>
      </c>
      <c r="D1581" s="30">
        <v>6</v>
      </c>
      <c r="E1581" s="31" t="s">
        <v>827</v>
      </c>
      <c r="F1581" s="33">
        <f t="shared" si="80"/>
        <v>4000</v>
      </c>
      <c r="G1581" s="33">
        <f t="shared" si="79"/>
        <v>4000</v>
      </c>
      <c r="H1581" s="30">
        <v>4000</v>
      </c>
      <c r="I1581" s="30"/>
      <c r="J1581" s="30"/>
      <c r="K1581" s="30"/>
      <c r="L1581" s="30"/>
      <c r="M1581" s="30"/>
      <c r="N1581" s="30"/>
      <c r="O1581" s="30"/>
    </row>
    <row r="1582" ht="13.5" spans="1:15">
      <c r="A1582" s="30" t="s">
        <v>1875</v>
      </c>
      <c r="B1582" s="30" t="s">
        <v>1037</v>
      </c>
      <c r="C1582" s="31" t="s">
        <v>1154</v>
      </c>
      <c r="D1582" s="30">
        <v>2</v>
      </c>
      <c r="E1582" s="31" t="s">
        <v>790</v>
      </c>
      <c r="F1582" s="33">
        <f t="shared" si="80"/>
        <v>7000</v>
      </c>
      <c r="G1582" s="33">
        <f t="shared" si="79"/>
        <v>7000</v>
      </c>
      <c r="H1582" s="30">
        <v>7000</v>
      </c>
      <c r="I1582" s="30"/>
      <c r="J1582" s="30"/>
      <c r="K1582" s="30"/>
      <c r="L1582" s="30"/>
      <c r="M1582" s="30"/>
      <c r="N1582" s="30"/>
      <c r="O1582" s="30"/>
    </row>
    <row r="1583" ht="13.5" spans="1:15">
      <c r="A1583" s="30" t="s">
        <v>1875</v>
      </c>
      <c r="B1583" s="30" t="s">
        <v>868</v>
      </c>
      <c r="C1583" s="31" t="s">
        <v>1154</v>
      </c>
      <c r="D1583" s="30">
        <v>2</v>
      </c>
      <c r="E1583" s="31" t="s">
        <v>827</v>
      </c>
      <c r="F1583" s="33">
        <f t="shared" si="80"/>
        <v>1200</v>
      </c>
      <c r="G1583" s="33">
        <f t="shared" si="79"/>
        <v>1200</v>
      </c>
      <c r="H1583" s="30">
        <v>1200</v>
      </c>
      <c r="I1583" s="30"/>
      <c r="J1583" s="30"/>
      <c r="K1583" s="30"/>
      <c r="L1583" s="30"/>
      <c r="M1583" s="30"/>
      <c r="N1583" s="30"/>
      <c r="O1583" s="30"/>
    </row>
    <row r="1584" ht="13.5" spans="1:15">
      <c r="A1584" s="30" t="s">
        <v>1877</v>
      </c>
      <c r="B1584" s="30" t="s">
        <v>1878</v>
      </c>
      <c r="C1584" s="31" t="s">
        <v>1052</v>
      </c>
      <c r="D1584" s="30">
        <v>20</v>
      </c>
      <c r="E1584" s="31" t="s">
        <v>1165</v>
      </c>
      <c r="F1584" s="33">
        <f t="shared" si="80"/>
        <v>4000000</v>
      </c>
      <c r="G1584" s="33">
        <f t="shared" si="79"/>
        <v>4000000</v>
      </c>
      <c r="H1584" s="30">
        <v>4000000</v>
      </c>
      <c r="I1584" s="30"/>
      <c r="J1584" s="30"/>
      <c r="K1584" s="30"/>
      <c r="L1584" s="30"/>
      <c r="M1584" s="30"/>
      <c r="N1584" s="30"/>
      <c r="O1584" s="30"/>
    </row>
    <row r="1585" ht="13.5" spans="1:15">
      <c r="A1585" s="30" t="s">
        <v>1877</v>
      </c>
      <c r="B1585" s="30" t="s">
        <v>1879</v>
      </c>
      <c r="C1585" s="30" t="s">
        <v>1052</v>
      </c>
      <c r="D1585" s="30">
        <v>4</v>
      </c>
      <c r="E1585" s="30" t="s">
        <v>1165</v>
      </c>
      <c r="F1585" s="33">
        <f t="shared" si="80"/>
        <v>1200000</v>
      </c>
      <c r="G1585" s="33">
        <f t="shared" si="79"/>
        <v>1200000</v>
      </c>
      <c r="H1585" s="30">
        <v>1200000</v>
      </c>
      <c r="I1585" s="30"/>
      <c r="J1585" s="30"/>
      <c r="K1585" s="30"/>
      <c r="L1585" s="30"/>
      <c r="M1585" s="30"/>
      <c r="N1585" s="30"/>
      <c r="O1585" s="30"/>
    </row>
    <row r="1586" ht="13.5" spans="1:15">
      <c r="A1586" s="30" t="s">
        <v>1877</v>
      </c>
      <c r="B1586" s="30" t="s">
        <v>1153</v>
      </c>
      <c r="C1586" s="30" t="s">
        <v>1052</v>
      </c>
      <c r="D1586" s="30" t="s">
        <v>1003</v>
      </c>
      <c r="E1586" s="30" t="s">
        <v>790</v>
      </c>
      <c r="F1586" s="33">
        <f t="shared" si="80"/>
        <v>6000000</v>
      </c>
      <c r="G1586" s="33">
        <f t="shared" si="79"/>
        <v>6000000</v>
      </c>
      <c r="H1586" s="30">
        <v>6000000</v>
      </c>
      <c r="I1586" s="30"/>
      <c r="J1586" s="30"/>
      <c r="K1586" s="30"/>
      <c r="L1586" s="30"/>
      <c r="M1586" s="30"/>
      <c r="N1586" s="30"/>
      <c r="O1586" s="30"/>
    </row>
    <row r="1587" ht="13.5" spans="1:15">
      <c r="A1587" s="30" t="s">
        <v>1877</v>
      </c>
      <c r="B1587" s="30" t="s">
        <v>1880</v>
      </c>
      <c r="C1587" s="30" t="s">
        <v>1880</v>
      </c>
      <c r="D1587" s="30"/>
      <c r="E1587" s="30"/>
      <c r="F1587" s="33">
        <f t="shared" si="80"/>
        <v>600000</v>
      </c>
      <c r="G1587" s="33">
        <f t="shared" si="79"/>
        <v>600000</v>
      </c>
      <c r="H1587" s="30">
        <v>600000</v>
      </c>
      <c r="I1587" s="30"/>
      <c r="J1587" s="30"/>
      <c r="K1587" s="30"/>
      <c r="L1587" s="30"/>
      <c r="M1587" s="30"/>
      <c r="N1587" s="30"/>
      <c r="O1587" s="30"/>
    </row>
    <row r="1588" ht="13.5" spans="1:15">
      <c r="A1588" s="30" t="s">
        <v>1877</v>
      </c>
      <c r="B1588" s="30" t="s">
        <v>1881</v>
      </c>
      <c r="C1588" s="30" t="s">
        <v>1881</v>
      </c>
      <c r="D1588" s="30"/>
      <c r="E1588" s="30"/>
      <c r="F1588" s="33">
        <f t="shared" si="80"/>
        <v>500000</v>
      </c>
      <c r="G1588" s="33">
        <f t="shared" si="79"/>
        <v>500000</v>
      </c>
      <c r="H1588" s="30">
        <v>500000</v>
      </c>
      <c r="I1588" s="30"/>
      <c r="J1588" s="30"/>
      <c r="K1588" s="30"/>
      <c r="L1588" s="30"/>
      <c r="M1588" s="30"/>
      <c r="N1588" s="30"/>
      <c r="O1588" s="30"/>
    </row>
    <row r="1589" ht="13.5" spans="1:15">
      <c r="A1589" s="30" t="s">
        <v>1877</v>
      </c>
      <c r="B1589" s="30" t="s">
        <v>1882</v>
      </c>
      <c r="C1589" s="30" t="s">
        <v>1882</v>
      </c>
      <c r="D1589" s="30"/>
      <c r="E1589" s="30"/>
      <c r="F1589" s="33">
        <f t="shared" si="80"/>
        <v>400000</v>
      </c>
      <c r="G1589" s="33">
        <f t="shared" si="79"/>
        <v>400000</v>
      </c>
      <c r="H1589" s="30">
        <v>400000</v>
      </c>
      <c r="I1589" s="30"/>
      <c r="J1589" s="30"/>
      <c r="K1589" s="30"/>
      <c r="L1589" s="30"/>
      <c r="M1589" s="30"/>
      <c r="N1589" s="30"/>
      <c r="O1589" s="30"/>
    </row>
    <row r="1590" ht="13.5" spans="1:15">
      <c r="A1590" s="30" t="s">
        <v>1877</v>
      </c>
      <c r="B1590" s="30" t="s">
        <v>843</v>
      </c>
      <c r="C1590" s="30" t="s">
        <v>1052</v>
      </c>
      <c r="D1590" s="30" t="s">
        <v>1469</v>
      </c>
      <c r="E1590" s="30" t="s">
        <v>784</v>
      </c>
      <c r="F1590" s="33">
        <f t="shared" si="80"/>
        <v>2500000</v>
      </c>
      <c r="G1590" s="33">
        <f t="shared" si="79"/>
        <v>2500000</v>
      </c>
      <c r="H1590" s="30">
        <v>2500000</v>
      </c>
      <c r="I1590" s="30"/>
      <c r="J1590" s="30"/>
      <c r="K1590" s="30"/>
      <c r="L1590" s="30"/>
      <c r="M1590" s="30"/>
      <c r="N1590" s="30"/>
      <c r="O1590" s="30"/>
    </row>
    <row r="1591" ht="13.5" spans="1:15">
      <c r="A1591" s="30" t="s">
        <v>1877</v>
      </c>
      <c r="B1591" s="30" t="s">
        <v>1883</v>
      </c>
      <c r="C1591" s="30" t="s">
        <v>1052</v>
      </c>
      <c r="D1591" s="30"/>
      <c r="E1591" s="30"/>
      <c r="F1591" s="33">
        <f t="shared" si="80"/>
        <v>600000</v>
      </c>
      <c r="G1591" s="33">
        <f t="shared" si="79"/>
        <v>600000</v>
      </c>
      <c r="H1591" s="30">
        <v>600000</v>
      </c>
      <c r="I1591" s="30"/>
      <c r="J1591" s="30"/>
      <c r="K1591" s="30"/>
      <c r="L1591" s="30"/>
      <c r="M1591" s="30"/>
      <c r="N1591" s="30"/>
      <c r="O1591" s="30"/>
    </row>
    <row r="1592" ht="13.5" spans="1:15">
      <c r="A1592" s="30" t="s">
        <v>1877</v>
      </c>
      <c r="B1592" s="69" t="s">
        <v>1884</v>
      </c>
      <c r="C1592" s="69" t="s">
        <v>1884</v>
      </c>
      <c r="D1592" s="69">
        <v>2</v>
      </c>
      <c r="E1592" s="69" t="s">
        <v>1165</v>
      </c>
      <c r="F1592" s="70">
        <v>600000</v>
      </c>
      <c r="G1592" s="33">
        <v>600000</v>
      </c>
      <c r="H1592" s="30">
        <v>600000</v>
      </c>
      <c r="I1592" s="30"/>
      <c r="J1592" s="30"/>
      <c r="K1592" s="30"/>
      <c r="L1592" s="30"/>
      <c r="M1592" s="30"/>
      <c r="N1592" s="30"/>
      <c r="O1592" s="30"/>
    </row>
    <row r="1593" ht="13.5" spans="1:15">
      <c r="A1593" s="30" t="s">
        <v>1877</v>
      </c>
      <c r="B1593" s="30" t="s">
        <v>1885</v>
      </c>
      <c r="C1593" s="30" t="s">
        <v>1885</v>
      </c>
      <c r="D1593" s="30" t="s">
        <v>834</v>
      </c>
      <c r="E1593" s="30" t="s">
        <v>1165</v>
      </c>
      <c r="F1593" s="30">
        <f>G1593+J1593+K1593+L1593+M1593+N1593+O1593</f>
        <v>300000</v>
      </c>
      <c r="G1593" s="30">
        <f>H1593+I1593</f>
        <v>300000</v>
      </c>
      <c r="H1593" s="30">
        <v>300000</v>
      </c>
      <c r="I1593" s="30"/>
      <c r="J1593" s="30"/>
      <c r="K1593" s="30"/>
      <c r="L1593" s="30"/>
      <c r="M1593" s="30"/>
      <c r="N1593" s="30"/>
      <c r="O1593" s="30"/>
    </row>
    <row r="1594" ht="22.5" spans="1:15">
      <c r="A1594" s="34" t="s">
        <v>782</v>
      </c>
      <c r="B1594" s="34" t="s">
        <v>1886</v>
      </c>
      <c r="C1594" s="34" t="s">
        <v>1886</v>
      </c>
      <c r="D1594" s="34">
        <v>1</v>
      </c>
      <c r="E1594" s="34" t="s">
        <v>949</v>
      </c>
      <c r="F1594" s="33">
        <v>150000</v>
      </c>
      <c r="G1594" s="33">
        <v>150000</v>
      </c>
      <c r="H1594" s="30">
        <v>150000</v>
      </c>
      <c r="I1594" s="30"/>
      <c r="J1594" s="30"/>
      <c r="K1594" s="30"/>
      <c r="L1594" s="30"/>
      <c r="M1594" s="30"/>
      <c r="N1594" s="30"/>
      <c r="O1594" s="30"/>
    </row>
  </sheetData>
  <mergeCells count="21">
    <mergeCell ref="A3:O3"/>
    <mergeCell ref="A4:F4"/>
    <mergeCell ref="N4:O4"/>
    <mergeCell ref="F5:O5"/>
    <mergeCell ref="G6:H6"/>
    <mergeCell ref="J6:K6"/>
    <mergeCell ref="A5:A8"/>
    <mergeCell ref="B5:B8"/>
    <mergeCell ref="C5:C8"/>
    <mergeCell ref="D5:D8"/>
    <mergeCell ref="E5:E8"/>
    <mergeCell ref="F6:F8"/>
    <mergeCell ref="G7:G8"/>
    <mergeCell ref="H7:H8"/>
    <mergeCell ref="I6:I8"/>
    <mergeCell ref="J7:J8"/>
    <mergeCell ref="K7:K8"/>
    <mergeCell ref="L6:L8"/>
    <mergeCell ref="M6:M8"/>
    <mergeCell ref="N6:N8"/>
    <mergeCell ref="O6:O8"/>
  </mergeCells>
  <hyperlinks>
    <hyperlink ref="B1342" r:id="rId1" display="奖励本" tooltip="https://hunan.zcygov.cn/items/877983389745523"/>
    <hyperlink ref="B1343" r:id="rId2" display="厨房用品" tooltip="https://hunan.zcygov.cn/items/901335999432452"/>
    <hyperlink ref="B1344" r:id="rId3" display="A4打印纸" tooltip="https://hunan.zcygov.cn/items/362141995913219"/>
    <hyperlink ref="B1346" r:id="rId4" display="铁皮文件柜" tooltip="https://hunan.zcygov.cn/items/331306664099842"/>
    <hyperlink ref="B1347" r:id="rId5" display="垃圾桶" tooltip="https://hunan.zcygov.cn/items/296671930384384"/>
    <hyperlink ref="B1348" r:id="rId6" display="LCD电子显示屏" tooltip="https://hunan.zcygov.cn/items/368824210112519"/>
  </hyperlinks>
  <pageMargins left="0.75" right="0.75" top="1" bottom="1" header="0.511805555555556" footer="0.511805555555556"/>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abSelected="1" workbookViewId="0">
      <selection activeCell="U16" sqref="U16"/>
    </sheetView>
  </sheetViews>
  <sheetFormatPr defaultColWidth="8.7" defaultRowHeight="14.25"/>
  <cols>
    <col min="1" max="15" width="7.5" style="1" customWidth="1"/>
    <col min="16" max="18" width="7.9" style="1" customWidth="1"/>
    <col min="19" max="16384" width="8.7" style="1"/>
  </cols>
  <sheetData>
    <row r="1" s="1" customFormat="1" ht="27" customHeight="1" spans="1:1">
      <c r="A1" s="3"/>
    </row>
    <row r="2" s="1" customFormat="1" ht="27" customHeight="1" spans="1:1">
      <c r="A2" s="3"/>
    </row>
    <row r="3" s="1" customFormat="1" ht="22.5" spans="1:18">
      <c r="A3" s="4" t="s">
        <v>1887</v>
      </c>
      <c r="B3" s="4"/>
      <c r="C3" s="4"/>
      <c r="D3" s="4"/>
      <c r="E3" s="4"/>
      <c r="F3" s="4"/>
      <c r="G3" s="4"/>
      <c r="H3" s="4"/>
      <c r="I3" s="4"/>
      <c r="J3" s="4"/>
      <c r="K3" s="4"/>
      <c r="L3" s="4"/>
      <c r="M3" s="4"/>
      <c r="N3" s="4"/>
      <c r="O3" s="4"/>
      <c r="P3" s="4"/>
      <c r="Q3" s="4"/>
      <c r="R3" s="4"/>
    </row>
    <row r="4" s="2" customFormat="1" ht="22.05" customHeight="1" spans="1:15">
      <c r="A4" s="5" t="s">
        <v>1888</v>
      </c>
      <c r="B4" s="5"/>
      <c r="C4" s="5"/>
      <c r="D4" s="5"/>
      <c r="E4" s="5"/>
      <c r="F4" s="6"/>
      <c r="G4" s="7"/>
      <c r="H4" s="7"/>
      <c r="I4" s="22"/>
      <c r="J4" s="22"/>
      <c r="K4" s="22"/>
      <c r="L4" s="22"/>
      <c r="M4" s="22"/>
      <c r="N4" s="23" t="s">
        <v>768</v>
      </c>
      <c r="O4" s="23"/>
    </row>
    <row r="5" s="2" customFormat="1" ht="24" customHeight="1" spans="1:18">
      <c r="A5" s="8" t="s">
        <v>554</v>
      </c>
      <c r="B5" s="8" t="s">
        <v>769</v>
      </c>
      <c r="C5" s="9" t="s">
        <v>1889</v>
      </c>
      <c r="D5" s="10"/>
      <c r="E5" s="11"/>
      <c r="F5" s="12" t="s">
        <v>773</v>
      </c>
      <c r="G5" s="12"/>
      <c r="H5" s="12"/>
      <c r="I5" s="12"/>
      <c r="J5" s="12"/>
      <c r="K5" s="12"/>
      <c r="L5" s="12"/>
      <c r="M5" s="12"/>
      <c r="N5" s="12"/>
      <c r="O5" s="12"/>
      <c r="P5" s="8" t="s">
        <v>1890</v>
      </c>
      <c r="Q5" s="8" t="s">
        <v>1891</v>
      </c>
      <c r="R5" s="8" t="s">
        <v>1892</v>
      </c>
    </row>
    <row r="6" s="2" customFormat="1" ht="25.95" customHeight="1" spans="1:18">
      <c r="A6" s="8"/>
      <c r="B6" s="8"/>
      <c r="C6" s="13" t="s">
        <v>1893</v>
      </c>
      <c r="D6" s="13" t="s">
        <v>1894</v>
      </c>
      <c r="E6" s="13" t="s">
        <v>1895</v>
      </c>
      <c r="F6" s="8" t="s">
        <v>504</v>
      </c>
      <c r="G6" s="14" t="s">
        <v>774</v>
      </c>
      <c r="H6" s="14"/>
      <c r="I6" s="14" t="s">
        <v>775</v>
      </c>
      <c r="J6" s="24" t="s">
        <v>776</v>
      </c>
      <c r="K6" s="25"/>
      <c r="L6" s="8" t="s">
        <v>777</v>
      </c>
      <c r="M6" s="8" t="s">
        <v>148</v>
      </c>
      <c r="N6" s="8" t="s">
        <v>1896</v>
      </c>
      <c r="O6" s="13" t="s">
        <v>779</v>
      </c>
      <c r="P6" s="8"/>
      <c r="Q6" s="8"/>
      <c r="R6" s="8"/>
    </row>
    <row r="7" s="2" customFormat="1" ht="13.5" spans="1:18">
      <c r="A7" s="8"/>
      <c r="B7" s="8"/>
      <c r="C7" s="15"/>
      <c r="D7" s="15"/>
      <c r="E7" s="15"/>
      <c r="F7" s="8"/>
      <c r="G7" s="14" t="s">
        <v>137</v>
      </c>
      <c r="H7" s="14" t="s">
        <v>780</v>
      </c>
      <c r="I7" s="14"/>
      <c r="J7" s="26" t="s">
        <v>781</v>
      </c>
      <c r="K7" s="26" t="s">
        <v>151</v>
      </c>
      <c r="L7" s="8"/>
      <c r="M7" s="8"/>
      <c r="N7" s="8"/>
      <c r="O7" s="15"/>
      <c r="P7" s="8"/>
      <c r="Q7" s="8"/>
      <c r="R7" s="8"/>
    </row>
    <row r="8" s="2" customFormat="1" ht="60" customHeight="1" spans="1:18">
      <c r="A8" s="8"/>
      <c r="B8" s="8"/>
      <c r="C8" s="16"/>
      <c r="D8" s="16"/>
      <c r="E8" s="16"/>
      <c r="F8" s="8"/>
      <c r="G8" s="14"/>
      <c r="H8" s="14"/>
      <c r="I8" s="14"/>
      <c r="J8" s="27"/>
      <c r="K8" s="27"/>
      <c r="L8" s="8"/>
      <c r="M8" s="8"/>
      <c r="N8" s="8"/>
      <c r="O8" s="28"/>
      <c r="P8" s="8"/>
      <c r="Q8" s="8"/>
      <c r="R8" s="8"/>
    </row>
    <row r="9" s="2" customFormat="1" ht="27" customHeight="1" spans="1:18">
      <c r="A9" s="17"/>
      <c r="B9" s="17"/>
      <c r="C9" s="17"/>
      <c r="D9" s="18"/>
      <c r="E9" s="17"/>
      <c r="F9" s="19"/>
      <c r="G9" s="19"/>
      <c r="H9" s="19"/>
      <c r="I9" s="19"/>
      <c r="J9" s="19"/>
      <c r="K9" s="19"/>
      <c r="L9" s="19"/>
      <c r="M9" s="19"/>
      <c r="N9" s="19"/>
      <c r="O9" s="19"/>
      <c r="P9" s="29"/>
      <c r="Q9" s="29"/>
      <c r="R9" s="29"/>
    </row>
    <row r="10" s="1" customFormat="1" ht="27" customHeight="1" spans="1:18">
      <c r="A10" s="20"/>
      <c r="B10" s="20"/>
      <c r="C10" s="20"/>
      <c r="D10" s="20"/>
      <c r="E10" s="20"/>
      <c r="F10" s="20"/>
      <c r="G10" s="20"/>
      <c r="H10" s="20"/>
      <c r="I10" s="20"/>
      <c r="J10" s="20"/>
      <c r="K10" s="20"/>
      <c r="L10" s="20"/>
      <c r="M10" s="20"/>
      <c r="N10" s="20"/>
      <c r="O10" s="20"/>
      <c r="P10" s="21"/>
      <c r="Q10" s="21"/>
      <c r="R10" s="21"/>
    </row>
    <row r="11" s="1" customFormat="1" ht="27" customHeight="1" spans="1:18">
      <c r="A11" s="20"/>
      <c r="B11" s="20"/>
      <c r="C11" s="20"/>
      <c r="D11" s="20"/>
      <c r="E11" s="20"/>
      <c r="F11" s="20"/>
      <c r="G11" s="20"/>
      <c r="H11" s="20"/>
      <c r="I11" s="20"/>
      <c r="J11" s="20"/>
      <c r="K11" s="20"/>
      <c r="L11" s="20"/>
      <c r="M11" s="20"/>
      <c r="N11" s="20"/>
      <c r="O11" s="20"/>
      <c r="P11" s="21"/>
      <c r="Q11" s="21"/>
      <c r="R11" s="21"/>
    </row>
    <row r="12" s="1" customFormat="1" ht="27" customHeight="1" spans="1:18">
      <c r="A12" s="20"/>
      <c r="B12" s="20"/>
      <c r="C12" s="20"/>
      <c r="D12" s="20"/>
      <c r="E12" s="20"/>
      <c r="F12" s="20"/>
      <c r="G12" s="20"/>
      <c r="H12" s="20"/>
      <c r="I12" s="20"/>
      <c r="J12" s="20"/>
      <c r="K12" s="20"/>
      <c r="L12" s="20"/>
      <c r="M12" s="20"/>
      <c r="N12" s="20"/>
      <c r="O12" s="20"/>
      <c r="P12" s="21"/>
      <c r="Q12" s="21"/>
      <c r="R12" s="21"/>
    </row>
    <row r="13" s="1" customFormat="1" ht="27" customHeight="1" spans="1:18">
      <c r="A13" s="20"/>
      <c r="B13" s="20"/>
      <c r="C13" s="20"/>
      <c r="D13" s="20"/>
      <c r="E13" s="20"/>
      <c r="F13" s="20"/>
      <c r="G13" s="20"/>
      <c r="H13" s="20"/>
      <c r="I13" s="20"/>
      <c r="J13" s="20"/>
      <c r="K13" s="20"/>
      <c r="L13" s="20"/>
      <c r="M13" s="20"/>
      <c r="N13" s="20"/>
      <c r="O13" s="20"/>
      <c r="P13" s="21"/>
      <c r="Q13" s="21"/>
      <c r="R13" s="21"/>
    </row>
    <row r="14" s="1" customFormat="1" ht="27" customHeight="1" spans="1:18">
      <c r="A14" s="20"/>
      <c r="B14" s="20"/>
      <c r="C14" s="20"/>
      <c r="D14" s="20"/>
      <c r="E14" s="20"/>
      <c r="F14" s="20"/>
      <c r="G14" s="20"/>
      <c r="H14" s="20"/>
      <c r="I14" s="20"/>
      <c r="J14" s="20"/>
      <c r="K14" s="20"/>
      <c r="L14" s="20"/>
      <c r="M14" s="20"/>
      <c r="N14" s="20"/>
      <c r="O14" s="20"/>
      <c r="P14" s="21"/>
      <c r="Q14" s="21"/>
      <c r="R14" s="21"/>
    </row>
    <row r="15" s="1" customFormat="1" ht="27" customHeight="1" spans="1:18">
      <c r="A15" s="20"/>
      <c r="B15" s="20"/>
      <c r="C15" s="20"/>
      <c r="D15" s="20"/>
      <c r="E15" s="20"/>
      <c r="F15" s="20"/>
      <c r="G15" s="20"/>
      <c r="H15" s="20"/>
      <c r="I15" s="20"/>
      <c r="J15" s="20"/>
      <c r="K15" s="20"/>
      <c r="L15" s="20"/>
      <c r="M15" s="20"/>
      <c r="N15" s="20"/>
      <c r="O15" s="20"/>
      <c r="P15" s="21"/>
      <c r="Q15" s="21"/>
      <c r="R15" s="21"/>
    </row>
    <row r="16" s="1" customFormat="1" ht="27" customHeight="1" spans="1:18">
      <c r="A16" s="20"/>
      <c r="B16" s="20"/>
      <c r="C16" s="20"/>
      <c r="D16" s="20"/>
      <c r="E16" s="20"/>
      <c r="F16" s="20"/>
      <c r="G16" s="20"/>
      <c r="H16" s="20"/>
      <c r="I16" s="20"/>
      <c r="J16" s="20"/>
      <c r="K16" s="20"/>
      <c r="L16" s="20"/>
      <c r="M16" s="20"/>
      <c r="N16" s="20"/>
      <c r="O16" s="20"/>
      <c r="P16" s="21"/>
      <c r="Q16" s="21"/>
      <c r="R16" s="21"/>
    </row>
    <row r="17" s="1" customFormat="1" ht="27" customHeight="1" spans="1:18">
      <c r="A17" s="21"/>
      <c r="B17" s="21"/>
      <c r="C17" s="21"/>
      <c r="D17" s="21"/>
      <c r="E17" s="21"/>
      <c r="F17" s="21"/>
      <c r="G17" s="21"/>
      <c r="H17" s="21"/>
      <c r="I17" s="21"/>
      <c r="J17" s="21"/>
      <c r="K17" s="21"/>
      <c r="L17" s="21"/>
      <c r="M17" s="21"/>
      <c r="N17" s="21"/>
      <c r="O17" s="21"/>
      <c r="P17" s="21"/>
      <c r="Q17" s="21"/>
      <c r="R17" s="21"/>
    </row>
    <row r="18" s="1" customFormat="1" ht="27" customHeight="1" spans="1:18">
      <c r="A18" s="21"/>
      <c r="B18" s="21"/>
      <c r="C18" s="21"/>
      <c r="D18" s="21"/>
      <c r="E18" s="21"/>
      <c r="F18" s="21"/>
      <c r="G18" s="21"/>
      <c r="H18" s="21"/>
      <c r="I18" s="21"/>
      <c r="J18" s="21"/>
      <c r="K18" s="21"/>
      <c r="L18" s="21"/>
      <c r="M18" s="21"/>
      <c r="N18" s="21"/>
      <c r="O18" s="21"/>
      <c r="P18" s="21"/>
      <c r="Q18" s="21"/>
      <c r="R18" s="21"/>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20部门整体支出绩效目标表</vt:lpstr>
      <vt:lpstr>21部门政府采购预算公开表</vt:lpstr>
      <vt:lpstr>22部门政府购买服务预算公开表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2022-05-26T07:20:00Z</dcterms:created>
  <dcterms:modified xsi:type="dcterms:W3CDTF">2022-06-21T07:39:04Z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6BCC06F2E72B4058A2CAB4EC22954A0F</vt:lpwstr>
  </property>
</Properties>
</file>