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计划表" sheetId="2" r:id="rId1"/>
  </sheets>
  <definedNames>
    <definedName name="_xlnm._FilterDatabase" localSheetId="0" hidden="1">计划表!$A$5:$Y$476</definedName>
    <definedName name="_xlnm.Print_Titles" localSheetId="0">计划表!$1:$5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<sst xmlns="http://schemas.openxmlformats.org/spreadsheetml/2006/main" count="5851" uniqueCount="2085">
  <si>
    <t>附件2</t>
  </si>
  <si>
    <t>江华瑶族自治县2025年度巩固拓展脱贫攻坚成果同乡村振兴项目库入库项目明细表</t>
  </si>
  <si>
    <t>序号</t>
  </si>
  <si>
    <t>项目类型</t>
  </si>
  <si>
    <t>乡</t>
  </si>
  <si>
    <t>村</t>
  </si>
  <si>
    <t>项目名称</t>
  </si>
  <si>
    <t>建设性质</t>
  </si>
  <si>
    <t>实施地点</t>
  </si>
  <si>
    <t>时间进度</t>
  </si>
  <si>
    <t>责任单位</t>
  </si>
  <si>
    <t>建设内容及规模</t>
  </si>
  <si>
    <t>项目预算总投资（万元）</t>
  </si>
  <si>
    <t>其中</t>
  </si>
  <si>
    <t>受益对象</t>
  </si>
  <si>
    <t>绩效目标</t>
  </si>
  <si>
    <t>联农带农机制</t>
  </si>
  <si>
    <t>二级项目类型</t>
  </si>
  <si>
    <t>项目子类型</t>
  </si>
  <si>
    <t>计划开工时间</t>
  </si>
  <si>
    <t>计划完工时间</t>
  </si>
  <si>
    <t>项目主管单位</t>
  </si>
  <si>
    <t>项目组织实施单位</t>
  </si>
  <si>
    <t>财政衔接资金（万元）</t>
  </si>
  <si>
    <t>其他资金（万元）</t>
  </si>
  <si>
    <t>受益村数（个）</t>
  </si>
  <si>
    <t>受益户数（户）</t>
  </si>
  <si>
    <t>受益人口数（人）</t>
  </si>
  <si>
    <t>受益脱贫村数（个）</t>
  </si>
  <si>
    <t>受益脱贫户数及防止返贫监测对象户数（户）</t>
  </si>
  <si>
    <t>受益脱贫人口数及防止返贫监测对象人口数（人）</t>
  </si>
  <si>
    <t>合计</t>
  </si>
  <si>
    <t>一</t>
  </si>
  <si>
    <t>产业发展</t>
  </si>
  <si>
    <t>（一）</t>
  </si>
  <si>
    <t>小型农田水利设施建设</t>
  </si>
  <si>
    <t>配套基础设施项目</t>
  </si>
  <si>
    <t>白芒营镇</t>
  </si>
  <si>
    <t>神仙洞村</t>
  </si>
  <si>
    <t>白芒营镇神仙洞村牛岩洞灌渠建设水稻种植基地农业生产配套设施</t>
  </si>
  <si>
    <t>新建</t>
  </si>
  <si>
    <t>神仙洞村牛岩洞</t>
  </si>
  <si>
    <t>县农业农村局</t>
  </si>
  <si>
    <t>白芒营镇人民政府</t>
  </si>
  <si>
    <t>新建40*40U型溉渠1300米等</t>
  </si>
  <si>
    <t>改善本村110亩水田农业生产条件，保障粮食安全，受益农户135户503人</t>
  </si>
  <si>
    <t>通过项目建设，可带动就业3人，人均年收入增加1000元</t>
  </si>
  <si>
    <t>秦岩村</t>
  </si>
  <si>
    <t>白芒营镇秦岩村三、四组电排灌溉设施建设</t>
  </si>
  <si>
    <t>秦岩村秦岩自然村</t>
  </si>
  <si>
    <t>75PE管1000米，抽水离心水泵一台，机房一座等</t>
  </si>
  <si>
    <t>解决本村110亩基本农田灌溉问题，受益人口680人</t>
  </si>
  <si>
    <t>可带动就业3人，人均年收入增加800元</t>
  </si>
  <si>
    <t>羊头山村</t>
  </si>
  <si>
    <t>白芒营镇羊头山村神仙桥至九公岩、1-6组灌渠建设稻、蔬菜种植基地农业生产配套设施</t>
  </si>
  <si>
    <t>新建40*40灌渠1300米、60*80U型灌溉渠300米等</t>
  </si>
  <si>
    <t>改善本村水田596亩农业生产条件，保障粮食生产，提高村民生活水平，受益农户314户1217人</t>
  </si>
  <si>
    <t>可带动就业5人，人均年增收800元</t>
  </si>
  <si>
    <t>草坪村</t>
  </si>
  <si>
    <t>白芒营镇草坪村灌渠建设烟、稻种植基地农业生产配套设施</t>
  </si>
  <si>
    <t>修建40*40混凝土灌渠2000米等</t>
  </si>
  <si>
    <t>解决草坪村700余亩基本农田灌溉困难的问题，确保旱涝保收。</t>
  </si>
  <si>
    <t>可带动就业4人，人均年增收700元</t>
  </si>
  <si>
    <t>莲山村</t>
  </si>
  <si>
    <t>白芒营镇莲山村学田背、隔河屋门口水渠建设</t>
  </si>
  <si>
    <t>修建40*40混凝土灌渠1000米等</t>
  </si>
  <si>
    <t>通过项目建设，解决150亩农田灌溉需求</t>
  </si>
  <si>
    <t>可带动就业3人，人均年增收500元</t>
  </si>
  <si>
    <t>黄泥江村</t>
  </si>
  <si>
    <t>白芒营镇黄泥江村早禾洞电力排灌设施建设水稻种植基地农业生产配套设施</t>
  </si>
  <si>
    <t>机房一座，水泵两个，35KW电动机一个,140mm直径水管3500米，配电箱一个，电线线路，小水池一座等</t>
  </si>
  <si>
    <t>该项目建成后能解决700亩农田灌溉，确保旱涝保收。</t>
  </si>
  <si>
    <t>可带动就业4人，人均年增收500元</t>
  </si>
  <si>
    <t>联合村</t>
  </si>
  <si>
    <t>白芒营镇联合村稻谷塘沟渠建设水稻种植基地农业生产配套设施</t>
  </si>
  <si>
    <t>新建浆砌石沟渠高1.2米，宽1米，长500米，沟渠通行平板桥两处，规格3米宽0.2米厚等</t>
  </si>
  <si>
    <t>可解决稻谷塘水库泄洪以及水库下游380亩基本农田灌溉</t>
  </si>
  <si>
    <t>齐心村</t>
  </si>
  <si>
    <t>白芒营镇齐心村塔岗背灌渠建设</t>
  </si>
  <si>
    <t>新建1米*1米灌渠55米等</t>
  </si>
  <si>
    <t>解决塔岗背自然村和牛源洞300亩农田灌溉</t>
  </si>
  <si>
    <t>白芒营镇齐心村牛鼻寨机耕道及灌渠建设烟、稻种植基地农业生产配套设施</t>
  </si>
  <si>
    <t>新建机耕道300米，宽4米，60水渠300米等</t>
  </si>
  <si>
    <t>解决牛鼻寨自然村农田灌溉200亩</t>
  </si>
  <si>
    <t>牛趾窝村</t>
  </si>
  <si>
    <t>白芒营镇牛趾窝村高车塘骨干山塘主排洪渠及机耕道建设水稻种植基地农业生产配套设施</t>
  </si>
  <si>
    <t>90x90渠500米，3.5米机耕道700米等</t>
  </si>
  <si>
    <t>解决80亩基本农田排灌及生产生活难题，提高群众满意度</t>
  </si>
  <si>
    <t>蒙家地村</t>
  </si>
  <si>
    <t>白芒营镇蒙家地村灌渠建设烟、稻种植基地农业生产配套设施</t>
  </si>
  <si>
    <t>40*40砼渠2100米等</t>
  </si>
  <si>
    <t>可解决600基本农田灌溉提高群众满意度</t>
  </si>
  <si>
    <t>车下村</t>
  </si>
  <si>
    <t>白芒营镇车下村刘家大坝灌溉渠建设烟、稻种植基地农业生产配套设施</t>
  </si>
  <si>
    <t>浆砌石长1200米，宽0.8米，高1.6米等</t>
  </si>
  <si>
    <t>解决车下村及牛趾窝1000亩基本农田灌溉困难问题，确保旱捞保收</t>
  </si>
  <si>
    <t>白饭洞村</t>
  </si>
  <si>
    <t>白芒营镇白饭洞村基本农田护坡建设稻、蔬菜种植基地农业生产配套设施</t>
  </si>
  <si>
    <t>200米浆砌石护坡：1、基础宽1.2米*高1.5米；2、正负零上面护坡（下宽1.2米，上宽0.6米）*高3米等</t>
  </si>
  <si>
    <t>可解决本村900亩基本农田灌溉和防汛，受益1230人</t>
  </si>
  <si>
    <t>可带动5人就业，年人均增收1000元</t>
  </si>
  <si>
    <t>牛趾田村</t>
  </si>
  <si>
    <t>白芒营镇牛趾田村灌渠建设稻、蔬菜种植基地农业生产配套设施</t>
  </si>
  <si>
    <t>修建80灌渠1000米等</t>
  </si>
  <si>
    <t>解决本村400亩基本农田的灌溉难问题，解决抛荒问题，受益人口1000人。</t>
  </si>
  <si>
    <t>项目建成后，带动2人就业，为群众带来人均增收300元</t>
  </si>
  <si>
    <t>大塘背村</t>
  </si>
  <si>
    <t>白芒营镇大塘背村神岗力电力排灌及灌溉渠水稻种植基地农业生产配套设施</t>
  </si>
  <si>
    <t>电力排灌设备及灌溉渠1000米等</t>
  </si>
  <si>
    <t>解决大塘背村550亩水田的旱涝保收</t>
  </si>
  <si>
    <t>可带动就业2人，人均年收入增加500元</t>
  </si>
  <si>
    <t>鱼古湾村</t>
  </si>
  <si>
    <t>白芒营镇鱼古湾村青山庙水库灌溉渠建设等水稻种植基地农业生产配套设施</t>
  </si>
  <si>
    <r>
      <rPr>
        <sz val="15"/>
        <rFont val="仿宋_GB2312"/>
        <charset val="134"/>
      </rPr>
      <t>新建2m×1.2m灌溉渠500m长，其中主要工程量浆砌石约770m</t>
    </r>
    <r>
      <rPr>
        <sz val="15"/>
        <rFont val="宋体"/>
        <charset val="134"/>
      </rPr>
      <t>³</t>
    </r>
    <r>
      <rPr>
        <sz val="15"/>
        <rFont val="仿宋_GB2312"/>
        <charset val="134"/>
      </rPr>
      <t>，底板C20砼37m</t>
    </r>
    <r>
      <rPr>
        <sz val="15"/>
        <rFont val="宋体"/>
        <charset val="134"/>
      </rPr>
      <t>³</t>
    </r>
    <r>
      <rPr>
        <sz val="15"/>
        <rFont val="仿宋_GB2312"/>
        <charset val="134"/>
      </rPr>
      <t>等</t>
    </r>
  </si>
  <si>
    <t>解决800余亩农田灌溉用水，提高群众满意度</t>
  </si>
  <si>
    <t>上马石村</t>
  </si>
  <si>
    <t>白芒营镇上马石村黄瓜塘清淤及排洪沟建设蔬菜种植基地农业生产配套设施</t>
  </si>
  <si>
    <t>县水利局</t>
  </si>
  <si>
    <t>清除塘里污泥及修建排洪沟1500米等</t>
  </si>
  <si>
    <t xml:space="preserve">解决4个组田地灌溉和用水问题，受益900人
</t>
  </si>
  <si>
    <t>新五庵岭村</t>
  </si>
  <si>
    <t>白芒营镇新五庵岭村五庵岭自然村水渠建设烟、稻种植基地农业生产配套设施</t>
  </si>
  <si>
    <t>水渠建设长；1300米，宽；2米等</t>
  </si>
  <si>
    <t>1:解决800余亩水田灌溉用水。解决2000余人生活用水。</t>
  </si>
  <si>
    <t>瓮水村</t>
  </si>
  <si>
    <t>白芒营镇瓮水村石板坝河堤清淤加固水稻种植基地农业生产配套设施</t>
  </si>
  <si>
    <t>河道清淤1500米，浆砌石600米，埋涵管40米等</t>
  </si>
  <si>
    <t>解决304亩水田灌溉防洪，受益3700人</t>
  </si>
  <si>
    <t>岩口铺村</t>
  </si>
  <si>
    <t>白芒营镇岩口铺村四组、八组灌渠建设水稻种植基地农业生产配套设施</t>
  </si>
  <si>
    <t>建设40*40灌溉水渠两条共计2500米等</t>
  </si>
  <si>
    <t>解决岩口铺村210亩基本农田的灌溉难问题，解决抛荒问题，受益人口720人。</t>
  </si>
  <si>
    <t>项目建成后，可呆久就业2人为群众带来人均增收300元</t>
  </si>
  <si>
    <t>大山脚村</t>
  </si>
  <si>
    <t>白芒营镇大山脚村6组种田水沟加宽及新建滚水坝烟、稻种植基地农业生产配套设施</t>
  </si>
  <si>
    <t>混凝土浇筑1500米1.5*1沟渠三面光及新建滚水坝等</t>
  </si>
  <si>
    <t>解决全村400亩田地灌溉和用水问题</t>
  </si>
  <si>
    <t>骥马塘村</t>
  </si>
  <si>
    <t>白芒营镇骥马塘村机耕道及水沟建设烟、稻种植基地农业生产配套设施</t>
  </si>
  <si>
    <t>大井坝至畔水田洞沙洲机耕道加水沟,路基浆砌石，695米路面硬化宽3.5米，水沟300米&lt;40X40公分&gt;等</t>
  </si>
  <si>
    <t>通过项目建设，可改善农村生产生活条件，便利农业生产，良好的机耕道路可以提高机械化作业效率，有助于农民增收，带动经济发展，受益902人</t>
  </si>
  <si>
    <t>珠郎塘村</t>
  </si>
  <si>
    <t>白芒营镇珠郎塘村灌渠建设烟、稻种植基地农业生产配套设施</t>
  </si>
  <si>
    <t>建设60*60灌溉水渠1200米等</t>
  </si>
  <si>
    <t>解决珠郎塘村400亩基本农田的灌溉难问题，解决抛荒问题，受益人口1303人。</t>
  </si>
  <si>
    <t>项目建成后，可带动2人就业，为群众带来人均增收256元</t>
  </si>
  <si>
    <t>小贝村</t>
  </si>
  <si>
    <t>白芒营镇小贝村云田水渠建设</t>
  </si>
  <si>
    <t>修建60渠460米等</t>
  </si>
  <si>
    <t>解决小贝村1800亩基本农田灌溉困难问题，确保旱捞保收</t>
  </si>
  <si>
    <t>白芒营社区</t>
  </si>
  <si>
    <t>白芒营镇白芒营社区水渠建设稻、蔬菜种植基地农业生产配套设施</t>
  </si>
  <si>
    <t>浆砌石1200米，宽0.8米，高1.6米等</t>
  </si>
  <si>
    <t>柏家村</t>
  </si>
  <si>
    <t>白芒营镇柏家村水坝建设</t>
  </si>
  <si>
    <t>下路坝45米长，1米宽，1.5米高等</t>
  </si>
  <si>
    <t>解决柏家村400亩基本农田的灌溉难问题，解决抛荒问题，受益人口1070人</t>
  </si>
  <si>
    <t>项目建成后，可带动就业2人，为群众带来人均增收300元</t>
  </si>
  <si>
    <t>社湾村</t>
  </si>
  <si>
    <t>白芒营镇社湾村上洞水渠建设稻、蔬菜种植基地农业生产配套设施</t>
  </si>
  <si>
    <t>修建10水渠1200米三面光等</t>
  </si>
  <si>
    <t>便于300亩农田水利灌溉，受益1470人</t>
  </si>
  <si>
    <t>涔天河镇</t>
  </si>
  <si>
    <t>石丰村</t>
  </si>
  <si>
    <t>涔天河镇石丰村修建河堤项目蔬菜种植基地农业生产配套设施</t>
  </si>
  <si>
    <t>涔天河镇人民政府</t>
  </si>
  <si>
    <t>田冲口、天鹅冲新修河堤200米</t>
  </si>
  <si>
    <t>帮助600贫困人口创收1000元/人.年</t>
  </si>
  <si>
    <t>可带动14户60人发展产业</t>
  </si>
  <si>
    <t>会合村</t>
  </si>
  <si>
    <t>涔天河镇会合村灌溉沟渠等建设</t>
  </si>
  <si>
    <t>2025.1</t>
  </si>
  <si>
    <t>2025.8</t>
  </si>
  <si>
    <t>清华观新修1米沟134米；大源冲口新修#40沟渠525米；在村部前河道新修阻水坝216立方（36*1*6）</t>
  </si>
  <si>
    <t>清华观门口新建水沟134米</t>
  </si>
  <si>
    <t>改善周家寨排水情况，提升基础设施建设</t>
  </si>
  <si>
    <t>鹧鸪坝</t>
  </si>
  <si>
    <t>涔天河镇鹧鸪坝村双井水渠护坡建设水稻种植基地农业生产配套设施</t>
  </si>
  <si>
    <t>鹧鸪坝村</t>
  </si>
  <si>
    <t>双井水渠护坡200米</t>
  </si>
  <si>
    <t>确保水田有水灌溉，保障粮食安全</t>
  </si>
  <si>
    <t>改善农田灌溉，增加村民收入</t>
  </si>
  <si>
    <t>牛秀村</t>
  </si>
  <si>
    <t>涔天河镇牛秀村农田保护河堤建设</t>
  </si>
  <si>
    <t>新修农田保护河堤500米</t>
  </si>
  <si>
    <t>确保水田有水灌溉保</t>
  </si>
  <si>
    <t>排楼村</t>
  </si>
  <si>
    <t>涔天河镇排楼村老虎山水沟硬化烟、稻种植基地农业生产配套设施</t>
  </si>
  <si>
    <t>新建1500米60*60cm水沟</t>
  </si>
  <si>
    <t>改善水利条件，为群众每年增收5万元。</t>
  </si>
  <si>
    <t>促进产业发展、为村民增收</t>
  </si>
  <si>
    <t>东田社区</t>
  </si>
  <si>
    <t>涔天河镇东田社区灌溉沟修建水稻种植基地农业生产配套设施</t>
  </si>
  <si>
    <t>东田栗叶塘朝古地长1000米、东田黑山口塘埂脚下长380米、东田黑山塘长350米、蒋家寨6组长100米灌溉沟修建：40X50，长450米</t>
  </si>
  <si>
    <t>解决630亩水田灌溉，保障农业丰收</t>
  </si>
  <si>
    <t>解决630亩水田的排灌，带动村里产业发展，保障420户的生产</t>
  </si>
  <si>
    <t>茶园村</t>
  </si>
  <si>
    <t>涔天河镇茶园村灌溉设施建设水稻种植基地农业生产配套设施</t>
  </si>
  <si>
    <t>新修#40沟渠425米，电排更换，枫木塘塘埂加固500米，乌鸠塘和清塘清淤6亩</t>
  </si>
  <si>
    <t>新修白木塘灌水沟425米，灌溉水田40亩</t>
  </si>
  <si>
    <t>改善白木塘水田灌溉情况，粮食增产增收</t>
  </si>
  <si>
    <t>泥井村</t>
  </si>
  <si>
    <t>涔天河镇泥井村山塘加固建设</t>
  </si>
  <si>
    <t>马朝大地塘和门口塘清淤维修加固</t>
  </si>
  <si>
    <t>解决200亩灌溉</t>
  </si>
  <si>
    <t>崩塘村</t>
  </si>
  <si>
    <t>涔天河镇山塘清淤加固项目稻、蔬菜种植基地农业生产配套设施</t>
  </si>
  <si>
    <t>下塘清淤、浆砌石加固清淤8000立方、浆砌石390×0.8×1.5，后背塘补漏加固</t>
  </si>
  <si>
    <t>解决400亩水田的排灌，保障农业丰收</t>
  </si>
  <si>
    <t>解决400亩水田的排灌，保障农业丰收（促进343户1275人农户增收）</t>
  </si>
  <si>
    <t>牛山村</t>
  </si>
  <si>
    <t>涔天河镇牛山村排洪渠建设稻、蔬菜种植基地农业生产配套设施</t>
  </si>
  <si>
    <t>排洪渠长450米，宽3米</t>
  </si>
  <si>
    <t>新增189户农户种粮灌溉用水</t>
  </si>
  <si>
    <t>为村民增收</t>
  </si>
  <si>
    <t>聂家寨村</t>
  </si>
  <si>
    <t>涔天河镇聂家寨村早禾塘清淤修缮</t>
  </si>
  <si>
    <t>早禾塘清淤9500立方米</t>
  </si>
  <si>
    <t>118亩农田灌溉用水</t>
  </si>
  <si>
    <t>解决118亩水田的排灌，保障农业丰收</t>
  </si>
  <si>
    <t>涔天河村</t>
  </si>
  <si>
    <t>涔天河镇涔天河村灌溉水沟建设</t>
  </si>
  <si>
    <t>2024.1</t>
  </si>
  <si>
    <t>2024.12</t>
  </si>
  <si>
    <t>河口、鱼晒组新建30*30水沟2000米</t>
  </si>
  <si>
    <t>保障120亩水田灌溉，保证用水丰收</t>
  </si>
  <si>
    <t>解决河口、鱼晒片120亩的种植用水</t>
  </si>
  <si>
    <t>大路铺镇</t>
  </si>
  <si>
    <t>大斗村</t>
  </si>
  <si>
    <t>大路铺镇大斗村洋河入口排洪沟维修</t>
  </si>
  <si>
    <t>大路铺镇人民政府</t>
  </si>
  <si>
    <t>水沟维修500米 200cm*120cm</t>
  </si>
  <si>
    <t>有效解决大斗50亩农田免受洪水影响</t>
  </si>
  <si>
    <t>大路铺镇大斗村水沟维修</t>
  </si>
  <si>
    <t>水沟维修400米 60cm*60cm</t>
  </si>
  <si>
    <t>有效解决牛眼井70农田灌溉，避免遭受干旱</t>
  </si>
  <si>
    <t>大路铺镇大斗村青桃基地排洪沟新建</t>
  </si>
  <si>
    <t>新建排洪沟600米 80cm*80cm</t>
  </si>
  <si>
    <t>有效解决100亩青桃基地免受洪水影响</t>
  </si>
  <si>
    <t>太子井村</t>
  </si>
  <si>
    <t>大路铺镇湾子里坝水轮泵改造</t>
  </si>
  <si>
    <t>太子井村湾子里自然村</t>
  </si>
  <si>
    <t>湾子里自然村150米PE管（直径160毫米）、500米40三面光沟渠</t>
  </si>
  <si>
    <t>该项目建设有助于解决100亩基本农田灌溉</t>
  </si>
  <si>
    <t>提升482人种植业发展条件</t>
  </si>
  <si>
    <t>大路铺镇下路坝及水沟维修</t>
  </si>
  <si>
    <t>太子井村下路</t>
  </si>
  <si>
    <t>下路400米40三面光沟渠维修</t>
  </si>
  <si>
    <t>该项目建设有助于解决160亩基本农田灌溉</t>
  </si>
  <si>
    <t>大路铺镇太子井村早禾田水沟维修水稻种植基地农业生产配套设施</t>
  </si>
  <si>
    <t>太子井村新村委会后面至车田</t>
  </si>
  <si>
    <t>1200米40三面光沟渠维修</t>
  </si>
  <si>
    <t>该项目建设有助于解决500亩基本农田不被水淹。</t>
  </si>
  <si>
    <t>洞尾村</t>
  </si>
  <si>
    <t>大路铺镇洞尾村新建灌溉渠道烟、稻种植基地农业生产配套设施</t>
  </si>
  <si>
    <t>新建灌溉水渠3000m</t>
  </si>
  <si>
    <t>提升本村457户1560人农业生产条件</t>
  </si>
  <si>
    <t>带动1560人发展农业</t>
  </si>
  <si>
    <t>大路铺镇洞尾自然村河坝修缮烟、稻种植基地农业生产配套设施</t>
  </si>
  <si>
    <t>长70米，宽4米拦河坝修缮</t>
  </si>
  <si>
    <t>提升本村农业生产条件，提升本村农业产业的的质量</t>
  </si>
  <si>
    <t>大路铺镇毛立井自然村河坝修缮</t>
  </si>
  <si>
    <t>长60米，宽4米拦河坝修缮</t>
  </si>
  <si>
    <t>老村</t>
  </si>
  <si>
    <t>大路铺镇老村资源灌溉水沟</t>
  </si>
  <si>
    <t>老村老村自然村</t>
  </si>
  <si>
    <t>老村自然村新建农田灌溉水沟500米、宽0.4米</t>
  </si>
  <si>
    <t>该项目建设有助于解决农田180亩，灌溉运输及土地流转问题</t>
  </si>
  <si>
    <t>可带动30户111人发展产业，人均年增收1900元</t>
  </si>
  <si>
    <t>大路铺镇隔河资源灌溉水沟</t>
  </si>
  <si>
    <t>老村隔河自然村</t>
  </si>
  <si>
    <t>隔河自然村新建农田灌溉水沟800米、宽0.4米</t>
  </si>
  <si>
    <t>可带动27户99人发展产业，人均年增收700元</t>
  </si>
  <si>
    <t>邓家湾村</t>
  </si>
  <si>
    <t>大路铺镇邓家湾村百草塘田间灌溉渠</t>
  </si>
  <si>
    <t>40*40三面光混凝土灌溉渠</t>
  </si>
  <si>
    <t xml:space="preserve">有效解决基本农田的常年缺水受旱面积120亩 </t>
  </si>
  <si>
    <t>带动全村128户682人，其中脱贫（监测）户33户137人.</t>
  </si>
  <si>
    <t>大路铺镇邓家湾村新田里、窑尾巴田间灌溉渠</t>
  </si>
  <si>
    <t>有效解决基本农田的常年缺水受旱面积120亩</t>
  </si>
  <si>
    <t>大路铺镇邓家湾村高车田灌溉渠建设</t>
  </si>
  <si>
    <t>有效解决基本农田的常年缺水受旱面积140亩</t>
  </si>
  <si>
    <t>葡萄井村</t>
  </si>
  <si>
    <t>大路铺镇葡萄井村基本农田水沟建设（神岗双井至采木湾）</t>
  </si>
  <si>
    <t>葡萄井村神岗双井至采木湾</t>
  </si>
  <si>
    <t>神岗双井至采木湾长600米，40*40 三面光</t>
  </si>
  <si>
    <t>该项目建设有助于解决沿线98户650人安全出行和农业生产问题</t>
  </si>
  <si>
    <t>可带动31户114人发展产业，人均年增收1400元</t>
  </si>
  <si>
    <t>大路铺镇葡萄井村基本农田水沟建设（神岗塘地下祖湾至茶干岭）</t>
  </si>
  <si>
    <t>葡萄井村神岗塘地下祖湾
至茶干岭上面</t>
  </si>
  <si>
    <t>神岗塘地下祖湾至茶干岭上面水沟建设长500米，40*40 三面光</t>
  </si>
  <si>
    <t>可带动24户88人发展产业，人均年增收800元</t>
  </si>
  <si>
    <t>梁木桥村</t>
  </si>
  <si>
    <t>大路铺镇梁木桥村基本农田水沟新建</t>
  </si>
  <si>
    <t>梁木桥村松光林</t>
  </si>
  <si>
    <t>松光林水沟40*40三面光长1500米</t>
  </si>
  <si>
    <t>解决150亩基本农田用水</t>
  </si>
  <si>
    <t>花地湾村</t>
  </si>
  <si>
    <t>大路铺镇花地湾村粟米塘农田灌溉渠水稻种植基地农业生产配套设施</t>
  </si>
  <si>
    <t>花地湾村粟米塘</t>
  </si>
  <si>
    <t>粟米塘45*45灌溉渠1000米三面光；</t>
  </si>
  <si>
    <t>有效解决村里280亩农田灌溉</t>
  </si>
  <si>
    <t>可带动39户144人发展产业，人均年增收1300元</t>
  </si>
  <si>
    <t>大路铺镇花地湾村五里营农田灌溉渠</t>
  </si>
  <si>
    <t>花地湾村五里营</t>
  </si>
  <si>
    <t>五里营45*45灌溉渠1000米三面光</t>
  </si>
  <si>
    <t>有效解决村里130亩农田灌溉</t>
  </si>
  <si>
    <t>可带动35户129人发展产业，人均年增收1200元</t>
  </si>
  <si>
    <t>大路铺社区</t>
  </si>
  <si>
    <t>大路铺镇大路铺社区水渠三面光建设稻、蔬菜种植基地农业生产配套设施</t>
  </si>
  <si>
    <t>新建水渠三面光2700米,对损毁水渠进行维修加固</t>
  </si>
  <si>
    <t>提高基础设施建设，带动574人发展产业</t>
  </si>
  <si>
    <t>可解决生产生活问题，实现规模化种植，预计每人每年增收1000元</t>
  </si>
  <si>
    <t>大路铺镇大路铺社区八百美村三面光水沟建设烟、稻种植基地农业生产配套设施</t>
  </si>
  <si>
    <t>八百美洲子三面光水沟建设2500米</t>
  </si>
  <si>
    <t>解决213户生产问题</t>
  </si>
  <si>
    <t>大路铺镇大路铺社区香花井村机耕道及水井排洪设施建设</t>
  </si>
  <si>
    <t>新建青山庙井口机耕道200米，疏通井口沟段，增加井口高度，架设拱桥3座</t>
  </si>
  <si>
    <t>解决270户的农业生产、用水灌溉问题</t>
  </si>
  <si>
    <t>大路铺镇大路铺社区大路铺村水沟护堤建设</t>
  </si>
  <si>
    <t>水沟护堤50米</t>
  </si>
  <si>
    <t>解决204户安全出行和生产生活问题，</t>
  </si>
  <si>
    <t>宝昌洞村</t>
  </si>
  <si>
    <t>大路铺镇宝昌洞村冲口引水沟</t>
  </si>
  <si>
    <t>宝昌洞村冲口</t>
  </si>
  <si>
    <t>冲口40*40水沟250米</t>
  </si>
  <si>
    <t>解决村民生产灌溉用水问题</t>
  </si>
  <si>
    <t>大路铺镇宝昌洞村冲崽引水沟</t>
  </si>
  <si>
    <t>宝昌洞村冲崽</t>
  </si>
  <si>
    <t>冲崽40*40水沟250米</t>
  </si>
  <si>
    <t>大路铺镇宝昌洞村水渠和河堤护坡</t>
  </si>
  <si>
    <t>宝昌洞村礼源</t>
  </si>
  <si>
    <t>礼源水渠300米，河堤护坡长50米高2.5米</t>
  </si>
  <si>
    <t>大路铺镇宝昌洞村防洪灌溉渠</t>
  </si>
  <si>
    <t>宝昌洞村马漕塘至新塘仔</t>
  </si>
  <si>
    <t>马漕塘至新塘仔60*60防洪灌溉渠250米</t>
  </si>
  <si>
    <t>改善村民农业生产出行问题</t>
  </si>
  <si>
    <t>高香启村</t>
  </si>
  <si>
    <t>大路铺镇高香启村香山营灌溉渠三面光</t>
  </si>
  <si>
    <t>香山营猪家坝至戏台脚50x50灌溉渠三面光</t>
  </si>
  <si>
    <t>解决高路基本农田的灌溉难问题，解决抛荒问题，受益人口1650人。</t>
  </si>
  <si>
    <t>大路铺镇高香启村高家湾灌溉渠三面光</t>
  </si>
  <si>
    <t>高家湾红井眼至萝卜井40x40灌溉渠三面光</t>
  </si>
  <si>
    <t>黑山口村</t>
  </si>
  <si>
    <t>黑山口村农田水沟，机耕道</t>
  </si>
  <si>
    <t>黑山口村高山脚自然村</t>
  </si>
  <si>
    <t>高山脚自然村1000米三面光，800米机耕道</t>
  </si>
  <si>
    <t>通过项目建设，解决运输问题</t>
  </si>
  <si>
    <t>可带动28户103人发展产业，人均年增收1900元</t>
  </si>
  <si>
    <t>大路铺镇黑山口村灌溉蓄水坝维修</t>
  </si>
  <si>
    <t>黑山口村黑山口自然村大树脚</t>
  </si>
  <si>
    <t>黑山口自然村大树脚8米大坝水泥铸造</t>
  </si>
  <si>
    <t>通过项目建设，解决灌溉问题</t>
  </si>
  <si>
    <t>可带动22户81人发展产业，人均年增收1400元</t>
  </si>
  <si>
    <t>兰下村</t>
  </si>
  <si>
    <t>大路铺镇兰下村农田灌溉水渠水稻种植基地农业生产配套设施</t>
  </si>
  <si>
    <t>兰下村全村</t>
  </si>
  <si>
    <t>10月</t>
  </si>
  <si>
    <t>12月</t>
  </si>
  <si>
    <t>全村水渠3000米*50cm*50cm</t>
  </si>
  <si>
    <t>解决大约700亩水稻农业生产及运输</t>
  </si>
  <si>
    <t>解决320户1296人口农业生产运输</t>
  </si>
  <si>
    <t>大石桥乡</t>
  </si>
  <si>
    <t>金竹冲村</t>
  </si>
  <si>
    <t>金竹冲村农田灌溉工程水稻种植基地农业生产配套设施</t>
  </si>
  <si>
    <t>大石桥乡人民政府</t>
  </si>
  <si>
    <t>金竹冲1组，8组，7组，11组农田集中区域用圆形镀锌桶蓄水，75PE管铺设建设节水灌溉设施</t>
  </si>
  <si>
    <t>解决金竹冲秋季农田抗旱问题</t>
  </si>
  <si>
    <t>促进金竹冲村冬季油菜种植，增加农民收入</t>
  </si>
  <si>
    <t>井头湾村</t>
  </si>
  <si>
    <t>西河至井头湾村老打米厂水渠三面光稻、蔬菜种植基地农业生产配套设施</t>
  </si>
  <si>
    <t>浆砌石，三面光，长度1200米，宽1.8米，高1.5米</t>
  </si>
  <si>
    <t>解决群众300多亩水稻灌溉，抗旱用水，确保粮食丰收。</t>
  </si>
  <si>
    <t>岩口村</t>
  </si>
  <si>
    <t>大石桥乡岩口村面前河灌溉排洪沟烟、稻种植基地农业生产配套设施</t>
  </si>
  <si>
    <t>灌溉排洪水渠砌浆砌石2.0千米*1.5米*1.5米</t>
  </si>
  <si>
    <t>保障600亩农田灌溉</t>
  </si>
  <si>
    <t>保障600亩农田灌溉，增加村民收入与村集体经济</t>
  </si>
  <si>
    <t>大石桥村</t>
  </si>
  <si>
    <t>杨家木园小型农业水利设施项目</t>
  </si>
  <si>
    <t>修缮</t>
  </si>
  <si>
    <t>徐家塘灌溉用水长期渗漏，浆砌石加固，长约110米，高10米</t>
  </si>
  <si>
    <t>满足沿线100亩农田二季灌溉用水</t>
  </si>
  <si>
    <t>发挥农田灌溉对农业生产和经济发展作用，提高村民收入。</t>
  </si>
  <si>
    <t>荷家塘村</t>
  </si>
  <si>
    <t>大新寨自然村至荷家塘改建排洪沟：大新寨自然村至上塘</t>
  </si>
  <si>
    <t>改建排洪沟：大新寨自然村至上塘，长400m，宽0.7m,高0.7m。</t>
  </si>
  <si>
    <t>排洪收益农田50亩，增加村集体经济收入</t>
  </si>
  <si>
    <t>大莲塘村</t>
  </si>
  <si>
    <t>中洞河长颈塘进水坝</t>
  </si>
  <si>
    <t>60米长2.5米*0.8米拦河坝100米长护堤</t>
  </si>
  <si>
    <t>保障长颈塘水库灌溉用水及防洪，增加村集体经济收入</t>
  </si>
  <si>
    <t>龙广田排洪渠</t>
  </si>
  <si>
    <t>机械及人工疏通600米长排洪渠</t>
  </si>
  <si>
    <t>使150亩农田雨季不被水淹，增加村集体经济收入</t>
  </si>
  <si>
    <t>五公田灌溉排洪渠</t>
  </si>
  <si>
    <t>修建1千米长混凝土沟渠</t>
  </si>
  <si>
    <t>使100余亩农田有水灌溉，增加村集体经济收入</t>
  </si>
  <si>
    <t>中洞村</t>
  </si>
  <si>
    <t>陈秀沟进水口拦河坝</t>
  </si>
  <si>
    <t>源口村</t>
  </si>
  <si>
    <t>长30m*高3m*宽4m</t>
  </si>
  <si>
    <t>可使1395亩农田得到有效灌溉</t>
  </si>
  <si>
    <t>九工岭村</t>
  </si>
  <si>
    <t>白泉塘自然村水渠拓宽</t>
  </si>
  <si>
    <t>2025/6/30</t>
  </si>
  <si>
    <t>水渠拓宽230米</t>
  </si>
  <si>
    <t>水田灌溉500余亩</t>
  </si>
  <si>
    <t>大石桥乡源口村拦河坝建设烟、稻种植基地农业生产配套设施</t>
  </si>
  <si>
    <t>2025/2/30</t>
  </si>
  <si>
    <t>拦河坝建设220米</t>
  </si>
  <si>
    <t>通过项目建设，解决300多亩水田等出行问题</t>
  </si>
  <si>
    <t>可增加45人就业，每人年增收2600元</t>
  </si>
  <si>
    <t>栎口村</t>
  </si>
  <si>
    <t>一二组防洪渠</t>
  </si>
  <si>
    <t>一二组防洪渠500米</t>
  </si>
  <si>
    <t>便于全村300余亩农业生产基地建设，增加防洪防汛能力</t>
  </si>
  <si>
    <t>鹧鸪塘村</t>
  </si>
  <si>
    <t>鹧鸪塘村三面光水渠</t>
  </si>
  <si>
    <t>三面光水渠550m*0.4m*0.5m</t>
  </si>
  <si>
    <t>通过项目建设，解决220余亩农田耕地灌溉问题</t>
  </si>
  <si>
    <t>可带动7户20人发展产业，人均年增收400元</t>
  </si>
  <si>
    <t>安家村</t>
  </si>
  <si>
    <t>大石桥乡安家村三四五组申请抗旱抽水泵一组</t>
  </si>
  <si>
    <t>2025/12/30</t>
  </si>
  <si>
    <t>抽水泵一组，电线600米，水管600米</t>
  </si>
  <si>
    <t>满足沿线320亩农田二季灌溉用水</t>
  </si>
  <si>
    <t>发挥农田灌溉对农业生产和经济发展作用。提高村民收入。</t>
  </si>
  <si>
    <t>大石桥乡安家村湾道浆砌排洪渠建设水稻种植基地农业生产配套设施</t>
  </si>
  <si>
    <t>浆砌排洪渠长：700米</t>
  </si>
  <si>
    <t>保护全村572多亩农田耕地防止产生内涝灾害</t>
  </si>
  <si>
    <t>大圩镇</t>
  </si>
  <si>
    <t>竹林村</t>
  </si>
  <si>
    <t>大圩镇竹林村防洪提修建项目烟、稻种植基地农业生产配套设施</t>
  </si>
  <si>
    <t>2024.12.31</t>
  </si>
  <si>
    <t>大圩镇人民政府</t>
  </si>
  <si>
    <t>竹林村1-17组修建加固垮方地段河提约500米，宽0.8米，高2.5米，约1250方</t>
  </si>
  <si>
    <t>通过项目建设，促进产业发展，受益人口1250人</t>
  </si>
  <si>
    <t xml:space="preserve">保障350户1250人生命财产及农田安全，保障周边住房、
水田、旱田安全 </t>
  </si>
  <si>
    <t>宝镜村</t>
  </si>
  <si>
    <t>大圩镇宝镜村拦水坝修建项目</t>
  </si>
  <si>
    <t>建设后备洞拦水坝，高2米长8米宽1米</t>
  </si>
  <si>
    <t>通过项目建设，促进产业发展，受益人口1087人</t>
  </si>
  <si>
    <t>可带动335户1087人发展产业，人均年增收3000元</t>
  </si>
  <si>
    <t>大村</t>
  </si>
  <si>
    <t>大圩镇大村1组至7组河堤修复项目稻、蔬菜种植基地农业生产配套设施</t>
  </si>
  <si>
    <t>大村村</t>
  </si>
  <si>
    <t>长600m*宽3m*高0.8m</t>
  </si>
  <si>
    <t>通过项目建设，促进产业发展，受益人口560人</t>
  </si>
  <si>
    <t>可带动104户560人发展产业，人均年增收3000元</t>
  </si>
  <si>
    <t>大圩社区</t>
  </si>
  <si>
    <t>大圩镇大圩社区二小至屋地湾段河堤建设项目稻、蔬菜种植基地农业生产配套设施</t>
  </si>
  <si>
    <t>河堤建设200米</t>
  </si>
  <si>
    <t>通过项目建设，促进产业发展，受益群众1300人</t>
  </si>
  <si>
    <t>可带动500户1300人发展产业，人均年增收3000元</t>
  </si>
  <si>
    <t>沟边村</t>
  </si>
  <si>
    <t>大圩镇沟边村小旧源河沟边河段河堤修建项目</t>
  </si>
  <si>
    <t>小旧源河沟边河段河堤维修加固55米</t>
  </si>
  <si>
    <t>通过项目建设，促进产业发展，受益群众100户500人</t>
  </si>
  <si>
    <t>可带动100户500人发展产业，人均年增收2500元</t>
  </si>
  <si>
    <t>和平村</t>
  </si>
  <si>
    <t>大圩镇和平村灌溉渠修建项目水稻种植基地农业生产配套设施</t>
  </si>
  <si>
    <t>和平村灌溉渠道修建，赵兴旺门口至步冲口二坝40灌溉渠600米；酸枣冲口至王和顺屋边40灌溉渠1000米</t>
  </si>
  <si>
    <t>通过项目建设，促进产业发展，受益群众393户1452人</t>
  </si>
  <si>
    <t>可带动393户1452人发展产业，人均年增收3000元</t>
  </si>
  <si>
    <t>靖边营村</t>
  </si>
  <si>
    <t>大圩镇靖边营村水渠建设项目烟、稻种植基地农业生产配套设施</t>
  </si>
  <si>
    <t>1、原小曹自然村大曹洞灌溉渠40*40*2100米混凝土灌溉渠； 2、原新圩自然村福寿桥至老烟草站灌溉渠40*40*200米混凝土灌溉渠</t>
  </si>
  <si>
    <t>通过项目建设，促进产业发展，受益群众163户780人</t>
  </si>
  <si>
    <t>可带动163户780人发展产业，人均年增收3000元</t>
  </si>
  <si>
    <t>莲花村</t>
  </si>
  <si>
    <t>大圩镇莲花村水渠建设项目</t>
  </si>
  <si>
    <t>莲花村猫仔田-长山村赖家段水渠建设，40*40混凝土灌溉渠1400米</t>
  </si>
  <si>
    <t>解决水田150亩的灌溉难问题，保障农业生产，受益人口450人。</t>
  </si>
  <si>
    <t>良缘村</t>
  </si>
  <si>
    <t>大圩镇良缘村水渠修建项目</t>
  </si>
  <si>
    <t>良缘村水渠修建，40*40混凝土灌溉渠900米</t>
  </si>
  <si>
    <t>通过项目建设，促进产业发展，受益群众45户258人</t>
  </si>
  <si>
    <t>可带动45户258人发展产业，人均年增收3000元</t>
  </si>
  <si>
    <t>大圩镇良缘村拦水坝修建项目</t>
  </si>
  <si>
    <t>良缘村拦水坝修建，灌溉拦水坝12*2*3米</t>
  </si>
  <si>
    <t>通过项目建设，促进产业发展，受益群众182户812人</t>
  </si>
  <si>
    <t>可带动182户812人发展产业，人均年增收3000元</t>
  </si>
  <si>
    <t>木园景村</t>
  </si>
  <si>
    <t>大圩镇木园景村八组至五组排洪渠建设项目稻、蔬菜种植基地农业生产配套设施</t>
  </si>
  <si>
    <t>木园景村八组瑶菌食用菌厂路口至桥仔头排洪渠1.2米宽长900米，两边浆砌石水泥三面光</t>
  </si>
  <si>
    <t>通过项目建设，促进产业发展，受益群众150户500人</t>
  </si>
  <si>
    <t>可带动150户500人发展产业，人均年增收3000元</t>
  </si>
  <si>
    <t>书里村</t>
  </si>
  <si>
    <t>大圩镇书里村宽1.5米主渠灌溉沟建设项目水稻种植基地农业生产配套设施</t>
  </si>
  <si>
    <t>书里村7组沟段至宝镜桥宽1.5米主渠灌溉沟建设，混凝土沟长约1000米</t>
  </si>
  <si>
    <t>通过项目建设，促进产业发展，受益群众339户1469人</t>
  </si>
  <si>
    <t>可带动339户1469人发展产业，人均年增收3000元</t>
  </si>
  <si>
    <t>西岭村</t>
  </si>
  <si>
    <t>大圩镇西岭村6、7、8、9组高标准农田建设及大圩镇西岭村1、2、3、4、5组灌溉水渠建设项目水稻种植基地农业生产配套设施</t>
  </si>
  <si>
    <t>西岭村6、7、8、9组500米机耕道；西岭村1、2、3、4、5组40水渠1000米</t>
  </si>
  <si>
    <t>通过项目建设，促进产业发展，受益群众228户772人</t>
  </si>
  <si>
    <t>可带动228户772人发展产业，人均年增收3000元</t>
  </si>
  <si>
    <t>兴仁村</t>
  </si>
  <si>
    <t>大圩镇兴仁村河堤修建项目水稻种植基地农业生产配套设施</t>
  </si>
  <si>
    <t>兴仁村河堤修建800米</t>
  </si>
  <si>
    <t>通过项目建设，促进产业发展，受益群众258户888人</t>
  </si>
  <si>
    <t>可带动258户888人发展产业，人均年增收3000元</t>
  </si>
  <si>
    <t>大锡乡</t>
  </si>
  <si>
    <t>盘古村</t>
  </si>
  <si>
    <t>大锡乡盘古村新建河堤稻、蔬菜种植基地农业生产配套设施</t>
  </si>
  <si>
    <t>盘古村大坝潭、下洞、峨眉洲</t>
  </si>
  <si>
    <t>大锡乡人民政府</t>
  </si>
  <si>
    <t>新建河堤700米</t>
  </si>
  <si>
    <t>解决全村农田粮食安全生产</t>
  </si>
  <si>
    <t>芙蓉村</t>
  </si>
  <si>
    <t>大锡乡芙蓉村农田新建水利河堤烟、稻种植基地农业生产配套设施</t>
  </si>
  <si>
    <t>2025.7</t>
  </si>
  <si>
    <t>县交通运输局</t>
  </si>
  <si>
    <t>村庄前面总长550米，高度2米，宽0.8米</t>
  </si>
  <si>
    <t>灌溉农田50亩解决全村农田粮食生产问题</t>
  </si>
  <si>
    <t>大锡村</t>
  </si>
  <si>
    <t>大锡乡大锡村新建河坝蔬菜种植基地农业生产配套设施</t>
  </si>
  <si>
    <t>新建拦河坝（30米长，高3米，宽2米）河堤长200米、</t>
  </si>
  <si>
    <t>保障农业生产</t>
  </si>
  <si>
    <t>河路口镇</t>
  </si>
  <si>
    <t>船岭脚村</t>
  </si>
  <si>
    <t>河路口镇船岭脚村新建水渠、滚水坝</t>
  </si>
  <si>
    <t>麻子湾</t>
  </si>
  <si>
    <t>河路口镇人民政府</t>
  </si>
  <si>
    <t>新建40*40引水渠1626米
60*60水渠130米
小滚水坝2个</t>
  </si>
  <si>
    <t>通过项目建设，解决基本农田灌溉用水及保护农田受损受益620人。</t>
  </si>
  <si>
    <t>通过项目建设，解决基本农田灌溉用水及保护农田受损，水稻增产，人均增收300元。</t>
  </si>
  <si>
    <t>秀鱼塘村</t>
  </si>
  <si>
    <t>河路口镇秀鱼塘村新建水渠1100米水稻种植基地农业生产配套设施</t>
  </si>
  <si>
    <t>下塘尾至大岗上</t>
  </si>
  <si>
    <t>灌概渠1100米.40×40</t>
  </si>
  <si>
    <t xml:space="preserve">解决560亩
农田灌溉
</t>
  </si>
  <si>
    <t>带动560亩农田增收百分之20以上，每亩增收150斤粮食，每户农户增收500元</t>
  </si>
  <si>
    <t>财塘村</t>
  </si>
  <si>
    <t>河路口镇财塘村新建黑面山至狗头母井80渠排水渠烟、稻种植基地农业生产配套设施</t>
  </si>
  <si>
    <t>农田排水三面光80*80排水渠
1170米</t>
  </si>
  <si>
    <t>可以保护400亩
农田不被水淹没</t>
  </si>
  <si>
    <t>可以解决本村400亩农田，粮食生产的安全，保障农户增收。</t>
  </si>
  <si>
    <t>岭脚村</t>
  </si>
  <si>
    <t>河路口镇岭脚村新建河堤、维修河坝烟、稻种植基地农业生产配套设施</t>
  </si>
  <si>
    <t>新建、维修</t>
  </si>
  <si>
    <t>岭脚村1组</t>
  </si>
  <si>
    <t>新建河堤1000米，高4米，宽5米，维修加固河坝35米，高4米</t>
  </si>
  <si>
    <t>通过项目建设，解决基本农田灌溉用水，受益5944人。</t>
  </si>
  <si>
    <t>林家村</t>
  </si>
  <si>
    <t>河路口镇林家村春头源电站至白竹洞新建水渠</t>
  </si>
  <si>
    <t>春头源电站至白竹洞水渠</t>
  </si>
  <si>
    <t>60沟，1000米</t>
  </si>
  <si>
    <t>解决林家村村基本农田的灌溉难问题，解决抛荒问题，受益人口563人。</t>
  </si>
  <si>
    <t>尖山村</t>
  </si>
  <si>
    <t>河路口镇尖山村尖山山塘至尖山水塘凹40渠1500米建设水稻种植基地农业生产配套设施</t>
  </si>
  <si>
    <t>新增</t>
  </si>
  <si>
    <t>尖山村尖山街</t>
  </si>
  <si>
    <t>尖山山塘至尖山水塘凹40渠1500米</t>
  </si>
  <si>
    <t>带动土地流转进千亩，增收近百万元</t>
  </si>
  <si>
    <t>可带动89户1057人发展产业，人均年增收900元</t>
  </si>
  <si>
    <t>老车村</t>
  </si>
  <si>
    <t>河路口镇老车村新建滚水坝及灌溉渠烟、稻种植基地农业生产配套设施</t>
  </si>
  <si>
    <t>老车村6、7组</t>
  </si>
  <si>
    <t>滚水坝25米，灌溉渠300米（40*40）</t>
  </si>
  <si>
    <t>解决农田抛荒问题，改善生产条件</t>
  </si>
  <si>
    <t>解决农田抛荒问题，改善生产条件，为村民增产增收</t>
  </si>
  <si>
    <t>招礼村</t>
  </si>
  <si>
    <t>河路口镇招礼村河堤维护300米水稻种植基地农业生产配套设施</t>
  </si>
  <si>
    <t>长300米，高2.5米，宽1.2米（埋石混凝土）</t>
  </si>
  <si>
    <t>保护招礼村400亩水田不受侵害</t>
  </si>
  <si>
    <t>牛路村</t>
  </si>
  <si>
    <t>河路口镇牛路村新建防洪沟（80沟）</t>
  </si>
  <si>
    <t>泽水洞新建防洪沟1000米（80沟）</t>
  </si>
  <si>
    <t>通过修建护堤，保护了557人生活、生产安全</t>
  </si>
  <si>
    <t>拔干头村</t>
  </si>
  <si>
    <t>河路口镇拔干头村灌溉水渠稻、蔬菜种植基地农业生产配套设施</t>
  </si>
  <si>
    <t>连山河至火烧洞</t>
  </si>
  <si>
    <t>建设灌溉水渠40*40水渠1700米</t>
  </si>
  <si>
    <t>通过项目建设，解决1800亩农田灌溉问题</t>
  </si>
  <si>
    <t>可带动7户26人发展产业，人均年增收3000元</t>
  </si>
  <si>
    <t>河路口社区</t>
  </si>
  <si>
    <t>河路口镇河路口社区滚水坝修缮水稻种植基地农业生产配套设施</t>
  </si>
  <si>
    <t>正源冲</t>
  </si>
  <si>
    <t>老滚水坝修缮加固加高及清障、引水渠修复300米</t>
  </si>
  <si>
    <t>解决6000余亩农田灌溉，确保国家粮食安全，增加收入300余万元</t>
  </si>
  <si>
    <t>河路口镇河路口社区蓄水坝</t>
  </si>
  <si>
    <t>倒水湾欧阳山原蓄水坝、大干头村建水池</t>
  </si>
  <si>
    <t>1老蓄水坝加高清淤修缮，小型过河桥梁一座2.修缮50米*0.8米引水渠3.建生活用水池一个30平方4.搭水池铁棚一座30</t>
  </si>
  <si>
    <t>解决300余亩农田灌溉，确保国家粮食安全，增加收入30余万元</t>
  </si>
  <si>
    <t>河路口镇河路口社区引水渠建设水稻种植基地农业生产配套设施</t>
  </si>
  <si>
    <t>引水渠2200米</t>
  </si>
  <si>
    <t>解决400余亩农田耕地灌溉，确保国家粮食安全，增加收入50余万元</t>
  </si>
  <si>
    <t>界牌乡</t>
  </si>
  <si>
    <t>源水村</t>
  </si>
  <si>
    <t>界牌乡源水村拦水坝建设</t>
  </si>
  <si>
    <t>界牌乡源水村</t>
  </si>
  <si>
    <t>界牌乡人民政府</t>
  </si>
  <si>
    <t>长100米，下底3米，上底1.5米高3.5米</t>
  </si>
  <si>
    <t>解决基本农田的灌溉难问题，解决抛荒问题，受益农户160户780人。</t>
  </si>
  <si>
    <t>解决基本农田的灌溉难问题，解决抛荒问题。</t>
  </si>
  <si>
    <t>洪源村</t>
  </si>
  <si>
    <t>界牌乡洪源村沟渠建设稻、蔬菜种植基地农业生产配套设施</t>
  </si>
  <si>
    <t>界牌乡洪源村</t>
  </si>
  <si>
    <t>新建浆砌石50沟渠500米,40沟400米，60沟200米</t>
  </si>
  <si>
    <t>解决基本农田灌溉200亩、受益250户600人</t>
  </si>
  <si>
    <t>界牌村</t>
  </si>
  <si>
    <t>界牌乡界牌村灌溉水渠建设</t>
  </si>
  <si>
    <t>界牌乡界牌村</t>
  </si>
  <si>
    <t>灌溉水渠修建40沟800米，60沟300米，机耕道4米宽400米。</t>
  </si>
  <si>
    <t>通灌溉农田 300亩，受益人口1300人</t>
  </si>
  <si>
    <t>杜家田村</t>
  </si>
  <si>
    <t>界牌乡杜家田村灌溉渠建设</t>
  </si>
  <si>
    <t>界牌乡杜家田村</t>
  </si>
  <si>
    <t>灌溉渠40CM沟800米；60CM沟500米</t>
  </si>
  <si>
    <t>改善农田水利设施，解决440多亩基本农田灌溉、受益农户920户3350人。</t>
  </si>
  <si>
    <t>前进村</t>
  </si>
  <si>
    <t>界牌乡前进村沟渠项目</t>
  </si>
  <si>
    <t>界牌乡前进村</t>
  </si>
  <si>
    <t>新建浆砌石沟渠600m</t>
  </si>
  <si>
    <t>可以增加土地流转150亩</t>
  </si>
  <si>
    <t xml:space="preserve">可以使全村村民增加收入29万元
</t>
  </si>
  <si>
    <t>界牌乡前进村电排维修项目</t>
  </si>
  <si>
    <t>更换电机、控制器、水管</t>
  </si>
  <si>
    <t>可以解决400亩农田灌溉用水</t>
  </si>
  <si>
    <t xml:space="preserve">可以使全村村民增加收入20万元
</t>
  </si>
  <si>
    <t>社公湾村</t>
  </si>
  <si>
    <t>界牌乡社公湾村沟渠建设</t>
  </si>
  <si>
    <t>界牌乡社公湾村</t>
  </si>
  <si>
    <t>修建40*40CM沟400米</t>
  </si>
  <si>
    <t>改善基本农田水利设施，解决806亩基本农田灌溉，受益农户303户1045人</t>
  </si>
  <si>
    <t>保障粮食、烤烟生产，解决303户1045人村民生产生活出行。</t>
  </si>
  <si>
    <t>杜家田村、源田塘村、</t>
  </si>
  <si>
    <t>界牌乡杜家田、源田塘水轮泵建设烟、稻种植基地农业生产配套设施</t>
  </si>
  <si>
    <t>界牌乡杜家田、源田塘</t>
  </si>
  <si>
    <t>杜家田水轮泵更新1台，源田塘水轮泵更新3台，更换进水管300米</t>
  </si>
  <si>
    <t>解决基本农田灌溉450亩、受益500户1300人</t>
  </si>
  <si>
    <t>木浪村</t>
  </si>
  <si>
    <t>界牌乡木浪村水渠建设</t>
  </si>
  <si>
    <t>界牌乡木浪村</t>
  </si>
  <si>
    <t>新建40沟1000米</t>
  </si>
  <si>
    <t>改善农田水利设施，解决水田灌溉，受益农户172户520人。</t>
  </si>
  <si>
    <t>保障粮食生产，解决村民生产生活困难，受益农户172户520人。</t>
  </si>
  <si>
    <t>伍家寨村</t>
  </si>
  <si>
    <t>界牌乡伍家寨村沟渠项目</t>
  </si>
  <si>
    <t>界牌乡伍家寨村</t>
  </si>
  <si>
    <t>新建60沟600米</t>
  </si>
  <si>
    <t>通过新建设施，解决65户162人生产问题。</t>
  </si>
  <si>
    <t>改善生活生产条件保护基本良田解决抛荒问题</t>
  </si>
  <si>
    <t>大林江村</t>
  </si>
  <si>
    <t>界牌乡大林江村河堤建设水稻种植基地农业生产配套设施</t>
  </si>
  <si>
    <t>界牌乡大林江村</t>
  </si>
  <si>
    <t>新建河堤270米</t>
  </si>
  <si>
    <t>解决130亩基本农田的灌溉难问题，实现规模化经营，受益人口480人。</t>
  </si>
  <si>
    <t>贝芝头村</t>
  </si>
  <si>
    <t>界牌乡贝芝头村上山塘建设蔬菜种植基地农业生产配套设施</t>
  </si>
  <si>
    <t>界牌乡贝芝头村</t>
  </si>
  <si>
    <t>塘埂浆砌石加固95米</t>
  </si>
  <si>
    <t>改善农田水利设施，解基本农田灌溉450亩、受益农户385户1540人</t>
  </si>
  <si>
    <t>码市镇</t>
  </si>
  <si>
    <t>横江村</t>
  </si>
  <si>
    <t>码市镇横江村农田灌溉水渠稻、蔬菜种植基地农业生产配套设施</t>
  </si>
  <si>
    <t>码市镇横江村</t>
  </si>
  <si>
    <t>码市镇人民政府</t>
  </si>
  <si>
    <t>新建40*40农田灌溉水渠1800米</t>
  </si>
  <si>
    <t>解决180亩农田灌溉问题</t>
  </si>
  <si>
    <t>安宁村</t>
  </si>
  <si>
    <t>码市镇安宁村水渠建设项目</t>
  </si>
  <si>
    <t>建设水渠1500米</t>
  </si>
  <si>
    <t>灌溉农田400亩左右</t>
  </si>
  <si>
    <t>瓦窑村</t>
  </si>
  <si>
    <t>码市镇瓦窑村村委会路段河堤加高</t>
  </si>
  <si>
    <t>村委会路段河堤加高1公里</t>
  </si>
  <si>
    <t>保护一河两岸现有农田并可新增200亩水田</t>
  </si>
  <si>
    <t>竹市村</t>
  </si>
  <si>
    <t>码市镇竹市村五组灌溉拦河坝水稻种植基地农业生产配套设施</t>
  </si>
  <si>
    <t>2025.9.1</t>
  </si>
  <si>
    <t>五组灌溉拦河坝宽为20米</t>
  </si>
  <si>
    <t>解决300亩农田灌溉问题，确保粮食生产安全</t>
  </si>
  <si>
    <t>所城村</t>
  </si>
  <si>
    <t>码市镇所城村两岔河拦水坝水渠建设</t>
  </si>
  <si>
    <t>两岔河</t>
  </si>
  <si>
    <t>2025.3.</t>
  </si>
  <si>
    <t>50*1.5*1拦水坝灌溉水渠120米</t>
  </si>
  <si>
    <t>解决李四洞300多亩农田灌溉</t>
  </si>
  <si>
    <t>邬龙村</t>
  </si>
  <si>
    <t>码市镇邬龙村灌溉水渠修建烟、稻种植基地农业生产配套设施</t>
  </si>
  <si>
    <t>2025年12月</t>
  </si>
  <si>
    <t>修建灌溉水渠三亩田至沙洲洞1300米</t>
  </si>
  <si>
    <t xml:space="preserve">恢复稻谷种植，解决60多亩农田灌溉
</t>
  </si>
  <si>
    <t>朝阳村</t>
  </si>
  <si>
    <t>码市镇朝阳村水泵房及附属设施建设项目</t>
  </si>
  <si>
    <t>2025.6</t>
  </si>
  <si>
    <r>
      <rPr>
        <sz val="15"/>
        <rFont val="仿宋_GB2312"/>
        <charset val="134"/>
      </rPr>
      <t>1、水泵房一座，12</t>
    </r>
    <r>
      <rPr>
        <sz val="15"/>
        <rFont val="宋体"/>
        <charset val="134"/>
      </rPr>
      <t>㎡</t>
    </r>
    <r>
      <rPr>
        <sz val="15"/>
        <rFont val="仿宋_GB2312"/>
        <charset val="134"/>
      </rPr>
      <t>，
2、大功率灌溉设备一套（含电路安装）；
3、水泥浇筑4M高架灌溉三面光50cm水渠100M</t>
    </r>
  </si>
  <si>
    <t>改善200亩农田灌溉条件，实现粮食增产增收</t>
  </si>
  <si>
    <t>黄石村</t>
  </si>
  <si>
    <t>码市镇黄石村军屯油榨河堤修建</t>
  </si>
  <si>
    <t>黄石村六组</t>
  </si>
  <si>
    <t>堤高3米、长150米、宽1.3米</t>
  </si>
  <si>
    <t>保护农田200亩</t>
  </si>
  <si>
    <t>码市镇黄石村军屯河坝修复</t>
  </si>
  <si>
    <t>修复</t>
  </si>
  <si>
    <t>黄石村五组</t>
  </si>
  <si>
    <t>河坝长50米、宽4米</t>
  </si>
  <si>
    <t>保护农田80亩</t>
  </si>
  <si>
    <t>大新村</t>
  </si>
  <si>
    <t>码市镇大新村新建水渠</t>
  </si>
  <si>
    <t>修水渠1200米</t>
  </si>
  <si>
    <t>1个</t>
  </si>
  <si>
    <t>278户</t>
  </si>
  <si>
    <t>完成水渠8千米，受益278户</t>
  </si>
  <si>
    <t>码市镇大新村建机耕道拦水坝</t>
  </si>
  <si>
    <t>机耕道6000米拦水坝6座</t>
  </si>
  <si>
    <t>1068人</t>
  </si>
  <si>
    <t>完成机耕路6千米，受益278户</t>
  </si>
  <si>
    <t>小江村</t>
  </si>
  <si>
    <t>码市镇小江村雷公坪上坪中坪拦河坝建设</t>
  </si>
  <si>
    <t>小江村雷公坪</t>
  </si>
  <si>
    <t>2处长60米，高2米，宽1.2米，</t>
  </si>
  <si>
    <t>保护农田50亩生产用水，受益贫困人口户85人。</t>
  </si>
  <si>
    <t>可保障35户170人发展种植，人均年收入增加500元</t>
  </si>
  <si>
    <t>码市镇刘家村五组灌溉水渠修缮项目</t>
  </si>
  <si>
    <t>刘家村五组</t>
  </si>
  <si>
    <t>修缮灌溉水渠2500米</t>
  </si>
  <si>
    <t>解决农田灌溉200亩</t>
  </si>
  <si>
    <t>大城村</t>
  </si>
  <si>
    <t>大城村大城村瓦城旱改水项目</t>
  </si>
  <si>
    <t>码市镇大城村瓦城旱改水渠项目长500米</t>
  </si>
  <si>
    <t>保障农田灌溉、方便农业生产</t>
  </si>
  <si>
    <t>桥市乡</t>
  </si>
  <si>
    <t>桥市村</t>
  </si>
  <si>
    <t>桥市乡桥市村农田水利设施建设水稻种植基地农业生产配套设施</t>
  </si>
  <si>
    <t>桥市乡人民政府</t>
  </si>
  <si>
    <t>建设水渠长1800m、高2.5m 宽1.2m</t>
  </si>
  <si>
    <t>改善599亩水田灌水</t>
  </si>
  <si>
    <t xml:space="preserve">受益人口1015人、贫困人口115人 </t>
  </si>
  <si>
    <t>新石村</t>
  </si>
  <si>
    <t>桥市乡新石村社仔背至岩下河口灌溉渠新建烟、稻种植基地农业生产配套设施</t>
  </si>
  <si>
    <t>石榴田、岩下</t>
  </si>
  <si>
    <t>40*40混凝土灌溉渠500米，60*60混凝土灌溉渠1000米</t>
  </si>
  <si>
    <t>解决基本农田的灌溉难问题，解决抛荒问题，受益人口772人。</t>
  </si>
  <si>
    <t>大鱼塘村</t>
  </si>
  <si>
    <t>桥市乡大鱼塘村新村排洪渠挡土墙稻、蔬菜种植基地农业生产配套设施</t>
  </si>
  <si>
    <t>新村自然村</t>
  </si>
  <si>
    <t>排洪渠挡土墙450米、830立方</t>
  </si>
  <si>
    <t>改善村容村貌及人居环境</t>
  </si>
  <si>
    <t>水口镇</t>
  </si>
  <si>
    <t>枫源村</t>
  </si>
  <si>
    <t>水口镇枫源村丰源水库水渠修建水稻种植基地农业生产配套设施</t>
  </si>
  <si>
    <t>水口镇人民政府</t>
  </si>
  <si>
    <t>修建80X80cm引水渠和60X60cm排水渠各1000米.</t>
  </si>
  <si>
    <t>解决丰源水库蓄水问题，水库底片区7个组630亩农田的灌溉难问题，解决抛荒问题，受益人口1847人。</t>
  </si>
  <si>
    <t>濠江村</t>
  </si>
  <si>
    <t>水口镇濠江村老姜冲组河堤复建项目水稻种植基地农业生产配套设施</t>
  </si>
  <si>
    <t>老姜冲组</t>
  </si>
  <si>
    <t>河堤维修：混凝土挡水墙长230M*高3M*1M</t>
  </si>
  <si>
    <t>保护耕地20亩</t>
  </si>
  <si>
    <t>涛圩镇</t>
  </si>
  <si>
    <t>西河村</t>
  </si>
  <si>
    <t>涛圩镇西河村防洪堤建设烟、稻种植基地农业生产配套设施</t>
  </si>
  <si>
    <t>涛圩镇人民政府</t>
  </si>
  <si>
    <t>建设西河村防洪堤长：1250m,宽0.6m，高1m.西河大桥塌方处护堤浆砌石长80m，宽1.5m，高3m。</t>
  </si>
  <si>
    <t>通过项目建设，保护西河村860亩水田，120户农房受损的问题，受益脱贫户42户161人。</t>
  </si>
  <si>
    <t>可带动7户28人发展产业，年人均增收450元。</t>
  </si>
  <si>
    <t>木泽村</t>
  </si>
  <si>
    <t>涛圩镇新木泽自然村河堤</t>
  </si>
  <si>
    <t xml:space="preserve">新建 </t>
  </si>
  <si>
    <t>涛圩镇新木泽村自然村</t>
  </si>
  <si>
    <t>建设新木泽村自然村河边河堤300m。</t>
  </si>
  <si>
    <t>通过项目建设，可保护农田300亩。</t>
  </si>
  <si>
    <t>可带动8户35人发展产业，年人均增收460元</t>
  </si>
  <si>
    <t>白竹塘村</t>
  </si>
  <si>
    <t>涛圩镇洪坭塘自然村牛母洞至车尾岭灌溉渠</t>
  </si>
  <si>
    <t>202501</t>
  </si>
  <si>
    <t>202512</t>
  </si>
  <si>
    <t>长1100m、40*40混凝土灌溉渠。</t>
  </si>
  <si>
    <t>通过项目建设，解决380亩农田灌溉用水，受益300户1000人。</t>
  </si>
  <si>
    <t>可带动7户25人发展产业，人均年增收400元。</t>
  </si>
  <si>
    <t>天宝村</t>
  </si>
  <si>
    <t>涛圩镇天宝村汉冲主引水渠维修</t>
  </si>
  <si>
    <t>天宝村汉冲自然村</t>
  </si>
  <si>
    <t>旦久源源头（河口）至汉冲村主引水渠1500m，下边冻混凝土12cm，高40cm。</t>
  </si>
  <si>
    <t>通过项目建设，解决汉冲村、旦久村约600亩水田无水灌溉问题，解决30亩农田抛荒问题，受益275户900人。</t>
  </si>
  <si>
    <t>可带动9户38人发展产业，年人均增收400元。</t>
  </si>
  <si>
    <t>苍梧村</t>
  </si>
  <si>
    <t>涛圩镇苍梧村山背黄家寨羊杉岭灌溉渠</t>
  </si>
  <si>
    <t>苍梧村山背自然村</t>
  </si>
  <si>
    <t>长1000m宽0.8m高1m混凝土灌溉渠</t>
  </si>
  <si>
    <t xml:space="preserve">通过项目建设，解决山背黄家寨两个自然村农田灌溉问题，收益608户2813人。
</t>
  </si>
  <si>
    <t>可带动20户78人发展产业，年人均增收500元。</t>
  </si>
  <si>
    <t>罗家寨村</t>
  </si>
  <si>
    <t>涛圩镇罗家寨村农业水利拦河坝</t>
  </si>
  <si>
    <t>新建长20米、宽1.5米、高1.5米拦河坝</t>
  </si>
  <si>
    <t>通过项目建设，解决村民水田种植取水难问题，促进土地流转150亩。</t>
  </si>
  <si>
    <t>可带动6户24人发展产业，年人均增收600元。</t>
  </si>
  <si>
    <t>大塘村</t>
  </si>
  <si>
    <t>涛圩镇大塘村灌溉水渠水稻种植基地农业生产配套设施</t>
  </si>
  <si>
    <t>新修</t>
  </si>
  <si>
    <t>新修水渠2100米</t>
  </si>
  <si>
    <t>通过项目建设，保障532亩水田灌溉用水，受益259户1302人。</t>
  </si>
  <si>
    <t>可带动5户23人发展产业，年人均增收500元。</t>
  </si>
  <si>
    <t>杉木根村</t>
  </si>
  <si>
    <t>涛圩镇杉木根村灌溉水渠建设烟、稻种植基地农业生产配套设施</t>
  </si>
  <si>
    <t>杉木根村高田寨水渠</t>
  </si>
  <si>
    <t>建设杉木根村三面光灌溉水渠：长1500m，宽0.8m,高0.8m</t>
  </si>
  <si>
    <t>通过项目建设，促进杉木根村、苍梧村500亩农田引水灌溉难问题，受益脱贫户40户183人。</t>
  </si>
  <si>
    <t>可带动8户31人发展产业，年人均增收450元。</t>
  </si>
  <si>
    <t>龙山村</t>
  </si>
  <si>
    <t>涛圩镇龙山村西河河缇修复</t>
  </si>
  <si>
    <t>修复河堤880米</t>
  </si>
  <si>
    <t>通过项目建设，能够有效保护农田，受益195户910人。</t>
  </si>
  <si>
    <t>可带动4户18人发展产业，年人均增收400元。</t>
  </si>
  <si>
    <t>沱江镇</t>
  </si>
  <si>
    <t>阳华田村</t>
  </si>
  <si>
    <t>城北名苑至车子头水沟改建</t>
  </si>
  <si>
    <t>改建</t>
  </si>
  <si>
    <t>沱江镇人民政府</t>
  </si>
  <si>
    <t>长400米，宽60厘米</t>
  </si>
  <si>
    <t>将有200多亩耕地受益，收益村民600多人</t>
  </si>
  <si>
    <t>直接帮扶</t>
  </si>
  <si>
    <t>车头村</t>
  </si>
  <si>
    <t>告子岩机耕道建设（蒋家塘至告子岩）</t>
  </si>
  <si>
    <t>新建配套机耕道500m</t>
  </si>
  <si>
    <t>解决250亩农田生产运输问题</t>
  </si>
  <si>
    <t>山口铺村</t>
  </si>
  <si>
    <t>沱江镇伍家厂村灌溉渠三面光</t>
  </si>
  <si>
    <t>2025.12</t>
  </si>
  <si>
    <t xml:space="preserve">600米，80灌溉沟渠三面光  </t>
  </si>
  <si>
    <t xml:space="preserve">解决100亩基本农田的灌溉难问题，
</t>
  </si>
  <si>
    <t>解决基本农田的灌溉难问题种植水稻等，方便土地流转增加村民收入，受益人口169人。</t>
  </si>
  <si>
    <t>沱江镇洪水冲村灌溉渠三面光</t>
  </si>
  <si>
    <t xml:space="preserve">800米，80灌溉沟渠三面光  </t>
  </si>
  <si>
    <t xml:space="preserve">解决135亩基本农田的灌溉难问题，
</t>
  </si>
  <si>
    <t>解决基本农田的灌溉难问题种植水稻等，方便土地流转增加村民收入，受益人口384人。</t>
  </si>
  <si>
    <t>鹿洞村</t>
  </si>
  <si>
    <t>沱江镇鹿洞村沟渠三面光硬化烟、稻种植基地农业生产配套设施</t>
  </si>
  <si>
    <t>鹿洞村沟渠三面光硬化10KM</t>
  </si>
  <si>
    <t>解决300农田灌溉问题</t>
  </si>
  <si>
    <t>先锋村</t>
  </si>
  <si>
    <t>沱江镇先锋村灌溉渠三面光水稻种植基地农业生产配套设施</t>
  </si>
  <si>
    <t>920米，80灌溉沟渠三面光</t>
  </si>
  <si>
    <t xml:space="preserve">解决230亩基本农田的灌溉难问题，
</t>
  </si>
  <si>
    <t>沱岭村</t>
  </si>
  <si>
    <t>沱江镇沱岭村下沱岭自然村灌溉渠三面光</t>
  </si>
  <si>
    <t xml:space="preserve">860米，80灌溉沟渠三面光   </t>
  </si>
  <si>
    <t>解决基本农田的灌溉难问题种植水稻等，方便土地流转增加村民收入，受益人口769人。</t>
  </si>
  <si>
    <t>莲花地村</t>
  </si>
  <si>
    <t>沱江镇莲花地村下村平桥架枧沟渠新建</t>
  </si>
  <si>
    <t>平桥架枧沟渠新建30米</t>
  </si>
  <si>
    <t>保障2000亩农田春耕生产</t>
  </si>
  <si>
    <t>沱江镇莲花地村楠木山排灌渠水稻种植基地农业生产配套设施</t>
  </si>
  <si>
    <t>平桥架枧沟渠三面光新建900米</t>
  </si>
  <si>
    <t>大干村</t>
  </si>
  <si>
    <t>沱江镇大干村旱改田工程水稻种植基地农业生产配套设施</t>
  </si>
  <si>
    <t>大干老村</t>
  </si>
  <si>
    <t>旱港坪300亩旱田
改水田</t>
  </si>
  <si>
    <t>每年增收15万元</t>
  </si>
  <si>
    <t>带动550户农户土地流转增收，带动40人务工</t>
  </si>
  <si>
    <t>龙造窝村</t>
  </si>
  <si>
    <t>沱江镇龙造窝村灌溉水沟水稻种植基地农业生产配套设施烟、稻种植基地农业生产配套设施</t>
  </si>
  <si>
    <t>小水沟三面光建设，共2400米</t>
  </si>
  <si>
    <t>解决全村所有农田灌溉问题</t>
  </si>
  <si>
    <t>山寨村</t>
  </si>
  <si>
    <t>沱江镇山寨村凉亭至杨家塘水渠建设</t>
  </si>
  <si>
    <t>新建60沟1200米</t>
  </si>
  <si>
    <t>改善农业生产条件，改善解决142户农田灌溉。灌溉230亩水田。</t>
  </si>
  <si>
    <t>沱江镇芒头寨农田灌溉水渠建设</t>
  </si>
  <si>
    <t>新建40沟450米</t>
  </si>
  <si>
    <t>改善农业生产条件，改善解决186户农田灌溉。灌溉280亩水田。</t>
  </si>
  <si>
    <t>沱江镇杉山岭农田灌溉水渠建设烟、稻种植基地农业生产配套设施</t>
  </si>
  <si>
    <t>新建120沟500米</t>
  </si>
  <si>
    <t>改善农业生产条件，改善解决96户农田灌溉。灌溉340亩水田。</t>
  </si>
  <si>
    <t>老县村</t>
  </si>
  <si>
    <t>沱江镇政人民政府老县村灌溉水渠稻、蔬菜种植基地农业生产配套设施</t>
  </si>
  <si>
    <t>老县村蒋家'唐家自然村</t>
  </si>
  <si>
    <t>沱江镇政人民政府</t>
  </si>
  <si>
    <t>1500米40*40灌溉水沟维修扩建</t>
  </si>
  <si>
    <t>通过项目建设.可改普620亩农田灌溉</t>
  </si>
  <si>
    <t>沱江镇政人民政府老县村水坝维修烟、稻种植基地农业生产配套设施</t>
  </si>
  <si>
    <t>维修</t>
  </si>
  <si>
    <t>老县村二坝马鞍山自然村</t>
  </si>
  <si>
    <t>水坝维修60米宽6米高1.5米</t>
  </si>
  <si>
    <t>通过项目建设.可改善200亩农田灌溉</t>
  </si>
  <si>
    <t>架枧田村</t>
  </si>
  <si>
    <t>沱江镇架枧田村农田灌溉水渠清淤</t>
  </si>
  <si>
    <t>维护</t>
  </si>
  <si>
    <t>水渠清淤540米</t>
  </si>
  <si>
    <t>改善解决农民农田灌溉污染问题</t>
  </si>
  <si>
    <t>下蒋村</t>
  </si>
  <si>
    <t>沱江镇政人民政府下蒋村灌溉水沟水稻种植基地农业生产配套设施</t>
  </si>
  <si>
    <t>排洪沟建设（1米X1米X500米）</t>
  </si>
  <si>
    <t>解决雨季洪涝淹没农田问题，旱季用于农田灌溉。</t>
  </si>
  <si>
    <t>天桥村</t>
  </si>
  <si>
    <t>沱江镇天桥村灌溉水渠建设稻、蔬菜种植基地农业生产配套设施</t>
  </si>
  <si>
    <t>大山寨、德桥河、塘车、大祖窝设；小源庙。</t>
  </si>
  <si>
    <t>大山寨、德桥河、塘车、大祖窝灌溉水渠建设：水渠维修三面光0.6米高*0.6米宽*2100米长；小源庙拦水坝4米。</t>
  </si>
  <si>
    <t>解决810亩农田灌溉用水</t>
  </si>
  <si>
    <t>沱江镇天桥村水轮泵更换</t>
  </si>
  <si>
    <t>大山寨</t>
  </si>
  <si>
    <t>大山寨水轮泵更换（型号60-6，水管20米）</t>
  </si>
  <si>
    <t>解决农田灌溉问题</t>
  </si>
  <si>
    <t>海联村</t>
  </si>
  <si>
    <t>沱江镇政人民政府酉家塘水田水沟三面光硬化</t>
  </si>
  <si>
    <t>酉家塘自然村</t>
  </si>
  <si>
    <t>酉家塘水沟三面光硬化60沟600米</t>
  </si>
  <si>
    <t>通过项目建设，可改善900农田灌溉</t>
  </si>
  <si>
    <t>通过项目建设，可改善800农田灌溉</t>
  </si>
  <si>
    <t>沱江镇政人民政府莲塘水沟三面光硬化60沟800米</t>
  </si>
  <si>
    <t>莲塘</t>
  </si>
  <si>
    <t>莲塘水沟三面光硬化60沟800米</t>
  </si>
  <si>
    <t>通过项目建设，改善解决423人农田灌溉</t>
  </si>
  <si>
    <t>改善解决423人农田灌溉</t>
  </si>
  <si>
    <t>沱江镇政人民政府东冲岩门口新建电力排放</t>
  </si>
  <si>
    <t>岩门口</t>
  </si>
  <si>
    <t>东冲岩门口新建电力排放</t>
  </si>
  <si>
    <t>通过项目建设，解决改善村民80亩灌溉面积</t>
  </si>
  <si>
    <t>解决改善村民80亩灌溉面积</t>
  </si>
  <si>
    <t>赤卫村</t>
  </si>
  <si>
    <t>沱江镇政人民政府赤卫村水轮泵、电排站建设</t>
  </si>
  <si>
    <t>更换水轮泵两台，电动水泵一台，2.5米x2.5米配电操作房一间，120型水管200米，电杆3根，25平方带皮电线600米等其他配件。</t>
  </si>
  <si>
    <t>解决800余亩农田灌溉难问题，提高农田增产增收。</t>
  </si>
  <si>
    <t>茫海洲村</t>
  </si>
  <si>
    <t>沱江镇政人民政府茫海洲村羊古车电灌站建设</t>
  </si>
  <si>
    <t>羊古车吊桥至下村</t>
  </si>
  <si>
    <t>电灌站两座</t>
  </si>
  <si>
    <t>6个</t>
  </si>
  <si>
    <t>通过项目实施改善400户，1600人的人居环境生产生活条件</t>
  </si>
  <si>
    <t>下刘家塘村</t>
  </si>
  <si>
    <t>沱江镇下刘家塘村排灌渠建设水稻种植基地农业生产配套设施</t>
  </si>
  <si>
    <t>新建60x60排灌渠1500米，维修加高60x60灌渠2500米</t>
  </si>
  <si>
    <t>可保障先锋村、下刘家塘村、万石洞村三个行政村1200亩农田粮食生产安全</t>
  </si>
  <si>
    <t>保障提升下刘家塘村及先锋村、万石洞村三个行政村粮食生产灌溉条件，提高粮食产量，增加村民收入</t>
  </si>
  <si>
    <t>栋青村</t>
  </si>
  <si>
    <t>沱江镇栋青村头层坝电排机房</t>
  </si>
  <si>
    <t>沱江镇栋青村头层坝电排机房维修</t>
  </si>
  <si>
    <t>解决266农田灌溉问题</t>
  </si>
  <si>
    <t>沱江镇栋青村八组水沟</t>
  </si>
  <si>
    <t>栋青村沟渠三面光维修400米</t>
  </si>
  <si>
    <t>解决95农田灌溉问题</t>
  </si>
  <si>
    <t>小洛坪村</t>
  </si>
  <si>
    <t>沱江镇小洛坪村新屋地机耕道铺垫石、回填土方</t>
  </si>
  <si>
    <t>小洛坪村村</t>
  </si>
  <si>
    <t>长600米，宽4米，厚0.1米；再倒渣铺垫：长400米，宽4米，厚0.5米</t>
  </si>
  <si>
    <t>解决220余亩水田作物运输难不愿承包的问题，提高水田流转率</t>
  </si>
  <si>
    <t>赫洞村</t>
  </si>
  <si>
    <t>沱江镇赫洞村水库至小窑水沟灌溉渠</t>
  </si>
  <si>
    <t>水沟三面光600米</t>
  </si>
  <si>
    <t>保障1300亩农田春耕生产</t>
  </si>
  <si>
    <t>沱江镇赫洞村怪鸡蛋至军洞湾水沟灌溉渠</t>
  </si>
  <si>
    <t>水沟三面光700米</t>
  </si>
  <si>
    <t>六联村</t>
  </si>
  <si>
    <t>沱江镇六联村12组，灌溉渠三面光</t>
  </si>
  <si>
    <t>香塘港子边</t>
  </si>
  <si>
    <t>500米，80灌溉沟三面光</t>
  </si>
  <si>
    <t>解决168亩基本农田灌溉难问题</t>
  </si>
  <si>
    <t>解决基本农田的灌溉难问题，种植水稻等，方便土地流转，增加村民收入，杜绝耕地抛荒，受益增收。</t>
  </si>
  <si>
    <t>沱江镇六联村沙帽山村灌溉渠三面光</t>
  </si>
  <si>
    <t>底下塘引水渠</t>
  </si>
  <si>
    <t>450米，60灌溉沟三面光</t>
  </si>
  <si>
    <t>解决120亩基本农田灌溉难向题</t>
  </si>
  <si>
    <t>解决基本农田的灌溉难问题，种植水稻等，方便土地流转，增加村民收入，杜绝耕地抛荒，受益增收</t>
  </si>
  <si>
    <t>消江湾村</t>
  </si>
  <si>
    <t>沱江镇消江湾村灌溉渠三面光</t>
  </si>
  <si>
    <t xml:space="preserve">430米，80灌溉沟渠三面光.550米.60水沟三面光   </t>
  </si>
  <si>
    <t xml:space="preserve">解决268亩基本农田的灌溉难问题，
</t>
  </si>
  <si>
    <t>解决基本农田的灌溉难问题种植水稻等，方便土地流转增加村民收入，受益人口1500人。</t>
  </si>
  <si>
    <t>停路村</t>
  </si>
  <si>
    <t>沱江镇政人民政府停路村灌溉水渠烟、稻种植基地农业生产配套设施</t>
  </si>
  <si>
    <t>停路村上直岭至岗井山灌溉沟</t>
  </si>
  <si>
    <t>60*60混凝土灌溉沟1200米</t>
  </si>
  <si>
    <t>通过项目建设.可改善100亩农田灌溉</t>
  </si>
  <si>
    <t>白泉村</t>
  </si>
  <si>
    <t>沱江镇白泉村虾岭塘涵管建设烟、稻种植基地农业生产配套设施</t>
  </si>
  <si>
    <t>涵管（管径800）2000米</t>
  </si>
  <si>
    <t>保障300亩农田灌溉用水</t>
  </si>
  <si>
    <t>茅坪村</t>
  </si>
  <si>
    <t>沱江镇政人民政府茅坪村新建灌溉水渠稻、蔬菜种植基地农业生产配套设施</t>
  </si>
  <si>
    <t>茅坪村镰刀湾自然村</t>
  </si>
  <si>
    <t>1200米50*40灌溉水渠新建</t>
  </si>
  <si>
    <t>可改善100水田
灌溉困难情况</t>
  </si>
  <si>
    <t>新城村</t>
  </si>
  <si>
    <t>沱江镇新城村鱼塘坡灌溉渠建设项目</t>
  </si>
  <si>
    <t>小水沟三面光建设，共450米</t>
  </si>
  <si>
    <t>解决1、8、9、10组150农田灌溉问题</t>
  </si>
  <si>
    <t>云梯山村</t>
  </si>
  <si>
    <t>沱江镇云梯山村白李农田灌溉沟渠建设</t>
  </si>
  <si>
    <t>建设30*30沟农田灌溉沟渠1800米</t>
  </si>
  <si>
    <t>灌溉农田200余亩</t>
  </si>
  <si>
    <t>桥头铺村</t>
  </si>
  <si>
    <t>沱江镇桥头铺村门口沟水渠建设稻、蔬菜种植基地农业生产配套设施</t>
  </si>
  <si>
    <t>门口沟60*60水沟长1200米</t>
  </si>
  <si>
    <t>通过项目实施，可改善210户农田灌溉，方便农户耕种</t>
  </si>
  <si>
    <t>上宅洞村</t>
  </si>
  <si>
    <t>沱江镇上宅洞村小江河拦河坝修复</t>
  </si>
  <si>
    <t>浆砌石砼三面光50米</t>
  </si>
  <si>
    <t>保障700亩农田灌溉用水</t>
  </si>
  <si>
    <t>沱江镇上宅洞村门口洞引水渠修建</t>
  </si>
  <si>
    <t>三面光0.6米*0.6米、长600米</t>
  </si>
  <si>
    <t>保障500亩农田灌溉用水</t>
  </si>
  <si>
    <t>双顾村</t>
  </si>
  <si>
    <t>沱江镇双顾村长征支渠水渠维修烟、稻种植基地农业生产配套设施</t>
  </si>
  <si>
    <t>2公里三面光水利沟渠</t>
  </si>
  <si>
    <t>保障300农田灌溉用水</t>
  </si>
  <si>
    <t>四联村</t>
  </si>
  <si>
    <t>沱江镇四联村沟渠建设水稻种植基地农业生产配套设施</t>
  </si>
  <si>
    <t>砌护坡、清淤，总长度1500米</t>
  </si>
  <si>
    <t>改善1499人居环境和农业水利条件</t>
  </si>
  <si>
    <t>木园村</t>
  </si>
  <si>
    <t>沱江镇政人民政府木园村后背洞水沟硬化</t>
  </si>
  <si>
    <t>水沟600米</t>
  </si>
  <si>
    <t>产业帮扶</t>
  </si>
  <si>
    <t>沱江镇政人民政府木园村机耕道维修</t>
  </si>
  <si>
    <t>机耕道硬化600米</t>
  </si>
  <si>
    <t>解决百姓农场品运输便捷问题</t>
  </si>
  <si>
    <t>竹园寨村</t>
  </si>
  <si>
    <t>沱江镇竹园寨村产业基础设施机耕道水沟建设</t>
  </si>
  <si>
    <t>竹园寨村正良木桥片</t>
  </si>
  <si>
    <t>机耕道600米配水沟三面光600米，</t>
  </si>
  <si>
    <t>/</t>
  </si>
  <si>
    <t>农田基础设施建设项目，节约劳动力</t>
  </si>
  <si>
    <t>湘江乡</t>
  </si>
  <si>
    <t>樟木口村</t>
  </si>
  <si>
    <t>湘江乡樟木口村新建大屋地组灌溉拦河坝</t>
  </si>
  <si>
    <t>2025.3.1</t>
  </si>
  <si>
    <t>2025.9.30</t>
  </si>
  <si>
    <t>湘江乡人民政府</t>
  </si>
  <si>
    <t>新建（重建）灌溉用拦河坝二座。长25米。修复水渠20米；长15米，水渠（管）100米</t>
  </si>
  <si>
    <t>灌溉面积约40亩，受益人口450人</t>
  </si>
  <si>
    <t>中央新村</t>
  </si>
  <si>
    <t>湘江乡中央新村小型农田水利设施灌溉渠建设水稻种植基地农业生产配套设施</t>
  </si>
  <si>
    <t>中央新村农田灌溉水渠、水管4600米，引水池</t>
  </si>
  <si>
    <t>通过基础设施农田灌溉水利实施建设，可改善中央新村3个小组97户65亩水田灌溉用水问题。</t>
  </si>
  <si>
    <t>小圩壮族乡</t>
  </si>
  <si>
    <t>清塘村</t>
  </si>
  <si>
    <t>小圩壮族乡清塘村河堤建设稻、蔬菜种植基地农业生产配套设施</t>
  </si>
  <si>
    <t>小圩壮族乡人民政府</t>
  </si>
  <si>
    <t>梁家桥上段河堤新建250米（长250米，宽1米，高2.5米）浆砌石河堤</t>
  </si>
  <si>
    <t>保护基本农田约100亩，保障粮食安全，可增加耕地面积约4亩，便于村民出行便利，预防洪涝灾害</t>
  </si>
  <si>
    <t>预计增加沿途基本农田涉及农户收入500元/年</t>
  </si>
  <si>
    <t>老屋村</t>
  </si>
  <si>
    <t>小圩壮族乡老屋村防洪堤稻、蔬菜种植基地农业生产配套设施</t>
  </si>
  <si>
    <t>新建防洪堤150米</t>
  </si>
  <si>
    <t>保护基本农田260亩，保障粮食生产安全</t>
  </si>
  <si>
    <t>预计增加35户农户收入600元以上</t>
  </si>
  <si>
    <t>陈家村</t>
  </si>
  <si>
    <t>小圩壮族乡陈家村排洪、灌溉渠</t>
  </si>
  <si>
    <t>吴戊生田边至陈家小学面前面边浆砌石工艺455米长、挡土墙高1米，宽40公分，水沟宽1米</t>
  </si>
  <si>
    <t>促进我村400亩农田土地流转</t>
  </si>
  <si>
    <t>带动村内居民就业，增加村民收入500元/年，受益农户244户942人</t>
  </si>
  <si>
    <t>车田村</t>
  </si>
  <si>
    <t>小圩壮族乡车田村灌溉渠水稻种植基地农业生产配套设施</t>
  </si>
  <si>
    <t>省道下旱田1、-5组灌溉渠道共计1500米</t>
  </si>
  <si>
    <t>解决631亩基本农田灌溉问题，收益农户267户989人</t>
  </si>
  <si>
    <t>预计增加农户收入700元以上</t>
  </si>
  <si>
    <t>新寨村</t>
  </si>
  <si>
    <t>小圩壮族乡新寨村水渠水稻种植基地农业生产配套设施</t>
  </si>
  <si>
    <t>新寨村盘山渠道修缮40渠、60渠共计约3000米</t>
  </si>
  <si>
    <t>保障全村约800亩耕地农田灌溉用水</t>
  </si>
  <si>
    <t>提高粮食种植效益、预计增加210户农户收入</t>
  </si>
  <si>
    <t>荆村</t>
  </si>
  <si>
    <t>小圩壮族乡荆村泄洪水渠</t>
  </si>
  <si>
    <t>新建龙头山至5组100*80排洪渠600米</t>
  </si>
  <si>
    <t>确保粮食作物和房屋不被淹没和冲毁</t>
  </si>
  <si>
    <t>提高粮食种植效益、预计增加220户农户收入</t>
  </si>
  <si>
    <t>练江村</t>
  </si>
  <si>
    <t>小圩壮族乡练江村1组至2.5组农田新建水渠烟、稻种植基地农业生产配套设施</t>
  </si>
  <si>
    <t>水渠新建：长2000米40灌溉渠</t>
  </si>
  <si>
    <t>修建水渠后可解决180亩基本农田两季水稻灌溉问题，保障粮食生产安全。</t>
  </si>
  <si>
    <t>预计增加沿途基本农田涉及农户收入500元以上</t>
  </si>
  <si>
    <t>十字村</t>
  </si>
  <si>
    <t>小圩壮族乡十字村烧炭冲灌溉拦水池稻、蔬菜种植基地农业生产配套设施</t>
  </si>
  <si>
    <t>烧炭冲灌溉拦水池，长30米、基础2米深，高5米</t>
  </si>
  <si>
    <t>解决200亩基本农田双季稻灌溉问题，可土地流转种植烤烟、水稻等，保障粮食生产安全</t>
  </si>
  <si>
    <t>提高粮食种植效益、预计增加2个村409户农户收入</t>
  </si>
  <si>
    <t>金田村</t>
  </si>
  <si>
    <t>小圩壮族乡金田村上泽洞水渠稻、蔬菜种植基地农业生产配套设施</t>
  </si>
  <si>
    <t>金田1至6组上泽洞水渠1000米</t>
  </si>
  <si>
    <t>解决250亩基本农田两季水稻灌溉问题，保障粮食生产安全</t>
  </si>
  <si>
    <t>预计增加农户收入600元/年，土地流转种植烤烟预计可增加村集体经济收入</t>
  </si>
  <si>
    <t>桥头村</t>
  </si>
  <si>
    <t>小圩壮族乡桥头村新建河堤蔬菜种植基地农业生产配套设施</t>
  </si>
  <si>
    <t>桥头村新建河堤1、2、3、4组长200米，基础1.5米、高1.5米、宽0.6米</t>
  </si>
  <si>
    <t>保障粮食生产，解决村民生产生活困难，受益农户152户643人</t>
  </si>
  <si>
    <t>保障粮食生产，预计增加农户收入700元/年，受益农户152户643人</t>
  </si>
  <si>
    <t>小圩壮族乡桥头村深冲水库主渠干道水稻种植基地农业生产配套设施</t>
  </si>
  <si>
    <t>桥头村主渠干道维修800米，1米宽、高1.5米</t>
  </si>
  <si>
    <t>保障1130亩粮食生产，解决村民生产生活困难，受益农户523户1904人</t>
  </si>
  <si>
    <t>预计增加农户收入700元/年，土地流转种植烤烟可增进村集体经济</t>
  </si>
  <si>
    <t>小圩壮族乡桥头村新建水渠</t>
  </si>
  <si>
    <t>桥头村新建水渠1、2、3、4、5组长1500米</t>
  </si>
  <si>
    <t>保障粮食生产，解决村民生产生活困难，受益农户205户830人</t>
  </si>
  <si>
    <t>预计增加农户收入600元/年，受益农户205户830人</t>
  </si>
  <si>
    <t>（二）</t>
  </si>
  <si>
    <t>产业路</t>
  </si>
  <si>
    <t>平泽村</t>
  </si>
  <si>
    <t>白芒营镇平泽村河洲尾水毁机耕道建设</t>
  </si>
  <si>
    <t>固定桩100条泥夹石回填2500立方等</t>
  </si>
  <si>
    <t>解决平泽村400亩基本农田水毁风险确保旱涝保收</t>
  </si>
  <si>
    <t>二坝村</t>
  </si>
  <si>
    <t>白芒营镇二坝村机耕道建设</t>
  </si>
  <si>
    <t>机耕道长400米*3.5米，两边砌护坡.07米高*0.6宽，路面铺米石等</t>
  </si>
  <si>
    <t>解决群众生产生活出行问题，受益1094人</t>
  </si>
  <si>
    <t>沙井村</t>
  </si>
  <si>
    <t>白芒营镇沙井村机耕道建设</t>
  </si>
  <si>
    <t>修建机耕道7000米长3米宽</t>
  </si>
  <si>
    <t>可解决基本农田发包难问题。便利人民群众生产生活出行，受益1097人</t>
  </si>
  <si>
    <t>下茶园村</t>
  </si>
  <si>
    <t>涔天河镇下茶园村老村道路改造和加宽</t>
  </si>
  <si>
    <t>老村道路改造和加宽,
硬化道路500米</t>
  </si>
  <si>
    <t>解决村民出行难题</t>
  </si>
  <si>
    <t>带动200户901人发展产业</t>
  </si>
  <si>
    <t>阳华庙村</t>
  </si>
  <si>
    <t>涔天河镇阳华庙村机耕道建设</t>
  </si>
  <si>
    <t xml:space="preserve">阳华庙村 </t>
  </si>
  <si>
    <t>土寨新建机耕道长1500米，宽3.5米</t>
  </si>
  <si>
    <t>提高经济效益及农业生产，改善农业交通问题</t>
  </si>
  <si>
    <t>促进产业发展、为村民增收经济效益</t>
  </si>
  <si>
    <t>牛角湾村</t>
  </si>
  <si>
    <t>大路铺镇牛角湾环村道路硬化建设</t>
  </si>
  <si>
    <t>长400米，宽5米的产业环村路路基夯实及硬化</t>
  </si>
  <si>
    <t>解决村蔬菜基地交通不便问题，提升经济效益，提高群众认可度</t>
  </si>
  <si>
    <t>可带动29户107人发展产业，人均年增收800元</t>
  </si>
  <si>
    <t>断石桥村</t>
  </si>
  <si>
    <t>大路铺镇断石桥村资源产业路</t>
  </si>
  <si>
    <t>环西路道路硬化1000米</t>
  </si>
  <si>
    <t>有效解决5千人出行的交通便利</t>
  </si>
  <si>
    <t>可带动37户136人发展产业，人均年增收1400元</t>
  </si>
  <si>
    <t>八洞村</t>
  </si>
  <si>
    <t>大路铺镇八洞村产业道路建设</t>
  </si>
  <si>
    <t>八洞村福缘塘村</t>
  </si>
  <si>
    <t>福缘塘自然村与八洞村路段长300米宽4米</t>
  </si>
  <si>
    <t>解决两村农业生产运输及学生上下学</t>
  </si>
  <si>
    <t>大路铺镇大斗村青桃基地道路硬化</t>
  </si>
  <si>
    <t>道路硬化800米*4米*0.2米</t>
  </si>
  <si>
    <t>提高基础设施建设，带动260人发展产业</t>
  </si>
  <si>
    <t>可解决生产生活问题，实现规模化种植，预计每人每年增收500元</t>
  </si>
  <si>
    <t>五洞村</t>
  </si>
  <si>
    <t>大路铺镇五洞村产业道路</t>
  </si>
  <si>
    <t>五洞村草子塘</t>
  </si>
  <si>
    <t>草子塘产业路硬化2公里</t>
  </si>
  <si>
    <t>提升交通条件</t>
  </si>
  <si>
    <t>大路铺镇老村产业路建设</t>
  </si>
  <si>
    <t>老村老村
自然村</t>
  </si>
  <si>
    <t>老村自然村新建产业道路900米、宽3.5米</t>
  </si>
  <si>
    <t>该项目建设有助于解决农田190亩，灌溉运输及土地流转问题</t>
  </si>
  <si>
    <t>可带动25户92人发展产业，人均年增收900元</t>
  </si>
  <si>
    <t>大路铺镇老村产业路建设720米</t>
  </si>
  <si>
    <t>老村自然村新建产业道路720米、宽3.5米</t>
  </si>
  <si>
    <t>大路铺镇老村隔河产业路建设</t>
  </si>
  <si>
    <t>隔河自然村新建产业道路800米、宽3.5米</t>
  </si>
  <si>
    <t>该项目建设有助于解决农田150亩，灌溉运输及土地流转问题</t>
  </si>
  <si>
    <t>可带动37户136人发展产业，人均年增收1100元</t>
  </si>
  <si>
    <t>大路铺镇邓家湾村百草塘、高车田、六十公机耕道建设</t>
  </si>
  <si>
    <t>机耕道3.5米宽，全长1.5公里</t>
  </si>
  <si>
    <t>有效解决农田耕种难题，带动全村128户682人</t>
  </si>
  <si>
    <t>大路铺镇花地湾村产业路道路硬化(三组到五组村主道)</t>
  </si>
  <si>
    <t>花地湾村花地湾三组到五组村主道</t>
  </si>
  <si>
    <t>花地湾三组到五组村主道硬化道路150米，宽5米，厚0.2米</t>
  </si>
  <si>
    <t>解决150户600人安全出行</t>
  </si>
  <si>
    <t>可带动30户111人发展产业，人均年增收2000元</t>
  </si>
  <si>
    <t>大路铺镇花地湾村产业路道路硬化(十四组到小河边)</t>
  </si>
  <si>
    <t>花地湾村花地湾十四组到小河边</t>
  </si>
  <si>
    <t>花地湾十四组到小河边硬化道路140米，宽4米，厚0.2米</t>
  </si>
  <si>
    <t>可带动40户148人发展产业，人均年增收500元</t>
  </si>
  <si>
    <t>大路铺镇美井村村机耕道建设</t>
  </si>
  <si>
    <t>机耕道1000米</t>
  </si>
  <si>
    <t>解决315户生产生活问题</t>
  </si>
  <si>
    <t>大路铺镇高香启村启家田3组至香山营产业道建设</t>
  </si>
  <si>
    <t>启家田3组至香山营产业道建设1000米</t>
  </si>
  <si>
    <t>促进产业发展，为农民增加经济收入，受益人口1650人。</t>
  </si>
  <si>
    <t>大路铺镇高香启村高家湾烤烟房群至井头产业道建设</t>
  </si>
  <si>
    <t>高家湾烤烟房群至井头产业道建设1000米</t>
  </si>
  <si>
    <t>大路铺镇高香启村高家湾女人洞至水美塘交界产业道建设</t>
  </si>
  <si>
    <t>高家湾女人洞至水美塘交界产业道建设1000米</t>
  </si>
  <si>
    <t>沉塘村</t>
  </si>
  <si>
    <t>大石桥乡沉塘村过河洞至塘坪至九工岭道路建设</t>
  </si>
  <si>
    <t>4米宽.长1150米厚20厘米</t>
  </si>
  <si>
    <t>解决村组通及产业发展</t>
  </si>
  <si>
    <t>东辽村</t>
  </si>
  <si>
    <t>大石桥乡东辽村上洞至南风湾机耕道</t>
  </si>
  <si>
    <t>上洞至南风湾机耕道1000米</t>
  </si>
  <si>
    <t>改善2096名村民生产出行</t>
  </si>
  <si>
    <t>大石桥乡金竹冲村农田机耕道建设</t>
  </si>
  <si>
    <t>金竹冲村一组，7组，8组，6组，10组，11组，3米宽7公里梯田机耕道建设</t>
  </si>
  <si>
    <t>通过机耕道建设，解决金竹冲村150亩梯田运输问题，实现农田机械化操作，减轻种植成本</t>
  </si>
  <si>
    <t>减轻农民种植劳力，提高农民生产积极性</t>
  </si>
  <si>
    <t>蕉源村</t>
  </si>
  <si>
    <t>大石桥乡蕉源村黎头洞.庙边.三塘田.山倒.深圳.塘低机耕道建设</t>
  </si>
  <si>
    <t>宽3.5米长3千米</t>
  </si>
  <si>
    <t>受益脱贫人口1000人，
脱贫户68户
，边缘户2户，低保户15户。水田灌溉808亩.</t>
  </si>
  <si>
    <t>大石桥乡井头湾村至涛圩龙城联村公路</t>
  </si>
  <si>
    <t>水泥硬化，长度2千米，宽4米，厚20公分</t>
  </si>
  <si>
    <t>解决400多群众出行难问题，促进沿路产业发展，农产品销售渠道</t>
  </si>
  <si>
    <t>大石桥乡大石桥村三组食用菌基地产业路</t>
  </si>
  <si>
    <r>
      <rPr>
        <sz val="15"/>
        <rFont val="仿宋_GB2312"/>
        <charset val="134"/>
      </rPr>
      <t>三组食用菌基地产业路500米*3.5米，1750m</t>
    </r>
    <r>
      <rPr>
        <sz val="15"/>
        <rFont val="宋体"/>
        <charset val="134"/>
      </rPr>
      <t>²</t>
    </r>
  </si>
  <si>
    <t>改善食用菌基地种植户的同行条件及运输</t>
  </si>
  <si>
    <t>通过食用菌基地道路硬化工程，改善基地交通条件，促进食用菌产业发展，实现联农带农、共同富裕的目标。降低运输成本，提高生产效率，增加种植户收入，推动乡村产业振兴。</t>
  </si>
  <si>
    <t>鹧鸪塘村新修机耕道</t>
  </si>
  <si>
    <t>新修机耕道800m*3.5m</t>
  </si>
  <si>
    <t>通过项目建设，解决300余亩农田生产和运输问题</t>
  </si>
  <si>
    <t>可带动8户22人发展产业，人均年增收500元</t>
  </si>
  <si>
    <t>油渡村</t>
  </si>
  <si>
    <t>大石桥乡油渡村油榨口机耕道建设</t>
  </si>
  <si>
    <t>建设长：1000米*宽：3.5米机耕道</t>
  </si>
  <si>
    <t>改善油榨口180多亩农田生产出行问题</t>
  </si>
  <si>
    <t>大布湾村</t>
  </si>
  <si>
    <t>大圩镇大布湾村产业路硬化项目</t>
  </si>
  <si>
    <t>产业路硬化1000米，宽3.5米</t>
  </si>
  <si>
    <t>通过项目建设，促进产业发展，受益人口689人</t>
  </si>
  <si>
    <t>可带动185户689人发展产业，人均年增收2290元</t>
  </si>
  <si>
    <t>大圩镇大圩社区到文海村道路建设项目</t>
  </si>
  <si>
    <t>大圩社区到文海村</t>
  </si>
  <si>
    <t>大圩社区至文海村方向产业路建设350米，宽4.5米</t>
  </si>
  <si>
    <t>通过项目建设，促进产业发展，受益群众436人</t>
  </si>
  <si>
    <t>可带动108户436人发展产业，人均年增收3000元</t>
  </si>
  <si>
    <t>大圩镇黄庭村产业路硬化项目</t>
  </si>
  <si>
    <t>黄庭村</t>
  </si>
  <si>
    <t>通过项目建设，促进产业发展，受益人口711人</t>
  </si>
  <si>
    <t>可带动186户711人发展产业，人均年增收3000元</t>
  </si>
  <si>
    <t>大圩镇黄庭村产业路建设项目</t>
  </si>
  <si>
    <t>黄庭村至木源村方向产业路建设200米，宽4米</t>
  </si>
  <si>
    <t>通过项目建设，促进产业发展，受益人口447人</t>
  </si>
  <si>
    <t>通过产业路硬化，解决112户447人产业道车辆出行问题</t>
  </si>
  <si>
    <t>大圩镇竹林村通村公路建设项目</t>
  </si>
  <si>
    <t>竹林村1-4组通村公路硬化，宽4.5米，长500米，2250平方。</t>
  </si>
  <si>
    <t>可带动全村350户1250人发展产业，增加村集体经济收入</t>
  </si>
  <si>
    <t>可带动全村350户1250人发展产业、建立村委会联合机制与集体资金收入增加每户收入3000元</t>
  </si>
  <si>
    <t>大圩镇大塘村水毁通村道路硬化项目</t>
  </si>
  <si>
    <t>维修大塘村龙岩口、大塘自然村水毁道路硬化长200米，宽5米，路边河堤180米</t>
  </si>
  <si>
    <t>通过项目建设，促进产业发展，受益人口1867人</t>
  </si>
  <si>
    <t>可带动488户1867人发展产业，人均年增收3500元</t>
  </si>
  <si>
    <t>两岔河村</t>
  </si>
  <si>
    <t>大圩镇两岔河7组道路硬化项目</t>
  </si>
  <si>
    <t>2024.1.1</t>
  </si>
  <si>
    <t>2023.12.31</t>
  </si>
  <si>
    <t>两岔河7组道路硬化长1公里、宽3.5米</t>
  </si>
  <si>
    <t>通过项目建设，促进产业发展，受益群众211户788人</t>
  </si>
  <si>
    <t>可带动211户778人发展产业，人均年增收3000元</t>
  </si>
  <si>
    <t>聂家村</t>
  </si>
  <si>
    <t>大圩镇聂家村村内道路硬化项目</t>
  </si>
  <si>
    <t>聂家村村委会至岩口、罗家1000米道路硬化</t>
  </si>
  <si>
    <t>通过项目建设，促进产业发展，受益群众513户1659人</t>
  </si>
  <si>
    <t>可带动513户1659人发展产业，人均年增收3000元</t>
  </si>
  <si>
    <t>文明村</t>
  </si>
  <si>
    <t>大圩镇文明村道路硬化项目</t>
  </si>
  <si>
    <t>文明村三、四、八组道路硬化，林长柏门口至新屋角下225米、曾祥学屋边至赵仕科屋边300米、老商店屋边至赵能才屋250米</t>
  </si>
  <si>
    <t>通过项目建设，促进产业发展，受益群众109户409人</t>
  </si>
  <si>
    <t>可带动109户409人发展产业，人均年增收3000元</t>
  </si>
  <si>
    <t>大圩镇莲花村机耕道建设项目</t>
  </si>
  <si>
    <t>莲花村郭三花屋边-猫仔田段机耕道建设长500米，宽3.5米</t>
  </si>
  <si>
    <t>通过项目建设，促进产业发展，受益群众96户350人</t>
  </si>
  <si>
    <t>可带动96户350人发展产业，人均年增收3000元</t>
  </si>
  <si>
    <t>文海村</t>
  </si>
  <si>
    <t>大圩镇文海村古城庙至罗家桥机耕道建设项目</t>
  </si>
  <si>
    <t>文海村古城庙至罗家桥新建机耕道1000米</t>
  </si>
  <si>
    <t>通过项目建设，促进产业发展，受益群众247户870人</t>
  </si>
  <si>
    <t>可带动247户827人发展产业，人均年增收3000元</t>
  </si>
  <si>
    <t>新安村</t>
  </si>
  <si>
    <t>大锡乡新安村野鸡冲产业路硬化高；高寨冲集体经济产业路；新安村五组产业路</t>
  </si>
  <si>
    <t>硬化</t>
  </si>
  <si>
    <t>新安村委会</t>
  </si>
  <si>
    <t>硬化大锡乡新安村野鸡冲200米，宽3.5米厚20公分；高寨冲集体经济产业路120米宽3.5米厚20公分；新安村五组产业路530米宽3.5米厚20公分</t>
  </si>
  <si>
    <t>方便村民出行，产业发展加大产业发展增收</t>
  </si>
  <si>
    <t>小锡村</t>
  </si>
  <si>
    <t>大锡乡小锡村机耕道维修</t>
  </si>
  <si>
    <t>牛冲、香海冲</t>
  </si>
  <si>
    <t>新建机耕道7千米</t>
  </si>
  <si>
    <t>解决小锡村三、四、六、七、八组160亩农田粮食问题。</t>
  </si>
  <si>
    <t>高凉村</t>
  </si>
  <si>
    <t>大锡乡高凉村茶叶种植产业路配套</t>
  </si>
  <si>
    <t>德贵组</t>
  </si>
  <si>
    <t>茶叶产业配套道路硬化300米</t>
  </si>
  <si>
    <t>为茶叶基地提供出行便利，每年增加村集体经济约3万元</t>
  </si>
  <si>
    <t>带动产业发展20户86人</t>
  </si>
  <si>
    <t>芝源村</t>
  </si>
  <si>
    <t>界牌乡芝源村机耕道建设</t>
  </si>
  <si>
    <t>界牌乡芝源村</t>
  </si>
  <si>
    <t>修建机耕道1000米</t>
  </si>
  <si>
    <t>改善农田水利设施，解决115亩水田灌溉，受益农户235户1146人。</t>
  </si>
  <si>
    <t>保障粮食、烤烟生产，解决村民生产生活困难，受益农户41户128人。</t>
  </si>
  <si>
    <t>竹坪村</t>
  </si>
  <si>
    <t>码市镇竹坪村种子园产业道路硬化项目</t>
  </si>
  <si>
    <t>新建产业路1.3公里</t>
  </si>
  <si>
    <t>提升村庄基础设施建设水平，带动脱贫户就业30户</t>
  </si>
  <si>
    <t>发展村里经济、带动村民致富</t>
  </si>
  <si>
    <t>码市镇邬龙村村口产业路项目</t>
  </si>
  <si>
    <t>新建产业桥一座产业路900米</t>
  </si>
  <si>
    <t>解决道路问题，保障农业生产</t>
  </si>
  <si>
    <t>水头村</t>
  </si>
  <si>
    <t>涛圩镇水头村产业道路建设</t>
  </si>
  <si>
    <t>水头自然村</t>
  </si>
  <si>
    <t>建设水头自然村产业道路长500m，宽3.5m，厚0.15m</t>
  </si>
  <si>
    <t>通过项目建设，促进水头村200亩土地流转，村民出行便利。受益脱贫户27户117人。</t>
  </si>
  <si>
    <t>可新增12人务工，年人均年增收1000元。</t>
  </si>
  <si>
    <t>沱江镇大干村机耕道修建</t>
  </si>
  <si>
    <t>机耕道修建1400米</t>
  </si>
  <si>
    <t>解决900余亩水田作物运输难不愿承包的问题，提高水田流转率</t>
  </si>
  <si>
    <t>带动710户农户土地流转增收，带动80人务工</t>
  </si>
  <si>
    <t>蔚竹口乡</t>
  </si>
  <si>
    <t>黄南寨村</t>
  </si>
  <si>
    <t>蔚竹口乡黄南寨村产业道路硬化项目</t>
  </si>
  <si>
    <t>蔚竹口乡人民政府</t>
  </si>
  <si>
    <t>产业道路硬化，宽3米，厚20厘米，总长度1500米。</t>
  </si>
  <si>
    <t>改善产业发展道路条件，促进全村老百姓发展产业增收，带动10人就业。</t>
  </si>
  <si>
    <t>1、改善产业发展条件，2、增加村集体经济收入，3、增加就业岗位10个</t>
  </si>
  <si>
    <t>田冲村</t>
  </si>
  <si>
    <t>湘江乡田冲村凤家产业道路</t>
  </si>
  <si>
    <t>田冲村委会</t>
  </si>
  <si>
    <t>硬化凤家组产业道路宽3.5米、1.3公里，厚度15厘米</t>
  </si>
  <si>
    <t>解决凤家组200亩白茶生产交通不便的问题，可带动30名群众在村内稳定就业</t>
  </si>
  <si>
    <t>白芒营镇新五庵岭村新村自然村村道硬化</t>
  </si>
  <si>
    <t>道路硬化280米宽4米等</t>
  </si>
  <si>
    <t>1、联通两个自然村的交通要道。2：方便2000余人口出行。3；促进农业发展，方便运输农产品。</t>
  </si>
  <si>
    <t>涔天河镇牛山村道路建设项目</t>
  </si>
  <si>
    <t>牛山村马山自然村至老牛山自然村道路长3km,拟由原道路宽度3.5米加宽至5m( 20cm砂砾石路面基层，20cm水泥混凝土路面及涵洞、挡土墙及护坡等附属设施)。</t>
  </si>
  <si>
    <t>提升人居环境</t>
  </si>
  <si>
    <t>改善人居环境，提升村容村貌</t>
  </si>
  <si>
    <t>草皇村</t>
  </si>
  <si>
    <t>大圩镇草皇村平板桥建设项目</t>
  </si>
  <si>
    <t>建设草皇一组、草皇龙家平板桥2座，分别长11米*宽3.5米；长7米*宽3.5米。</t>
  </si>
  <si>
    <t>250亩水田可通机械农作，受益人口230人。</t>
  </si>
  <si>
    <t>东冲河村</t>
  </si>
  <si>
    <t>大圩镇东冲河村道路硬化项目</t>
  </si>
  <si>
    <t>东冲河村二组道路硬化1.2公里，3.5米宽。</t>
  </si>
  <si>
    <t>保障80人生产生活出行安全</t>
  </si>
  <si>
    <t>军田村</t>
  </si>
  <si>
    <t>大圩镇军田村道路硬化项目</t>
  </si>
  <si>
    <t>寨脚至界头庙道路硬化长1千米，宽3.5米</t>
  </si>
  <si>
    <t>解决全村703人交通出行问题</t>
  </si>
  <si>
    <t>源头</t>
  </si>
  <si>
    <t>大圩镇源头村道路硬化项目</t>
  </si>
  <si>
    <t>源头村</t>
  </si>
  <si>
    <t>源头村5、6、7、8组道路硬化宽3.5米，长780米</t>
  </si>
  <si>
    <t>解决674户2219人安全出行</t>
  </si>
  <si>
    <t>涔天河镇会合村拱桥建设</t>
  </si>
  <si>
    <t>谢家湾新修拱桥长11米，宽5米，高6米</t>
  </si>
  <si>
    <t>确保村民出行安全</t>
  </si>
  <si>
    <t>保障生产运输安全</t>
  </si>
  <si>
    <t>大路铺镇八洞村通村、组硬化路护坡及护栏</t>
  </si>
  <si>
    <t>八洞村与福缘塘自然村路口急弯处</t>
  </si>
  <si>
    <t>八洞村与福缘塘自然村路口急弯处桨砌石护坡及安装护栏</t>
  </si>
  <si>
    <t>解决全村出行安全</t>
  </si>
  <si>
    <t>寨背洞村</t>
  </si>
  <si>
    <t>大石桥乡寨背洞村五组村道路硬化</t>
  </si>
  <si>
    <t>村组道路硬化400米（宽5米，厚20厘米，共计2000平方）</t>
  </si>
  <si>
    <t>保障1076人农户生产和出行问题</t>
  </si>
  <si>
    <t>保障300亩农田其安全生产，增加村民收入与村集体经济</t>
  </si>
  <si>
    <t>大石桥乡中洞村1-5组通畅路</t>
  </si>
  <si>
    <t>长800m*宽3m*高0.2m</t>
  </si>
  <si>
    <t>解决1849人安全生产出行</t>
  </si>
  <si>
    <t>大石桥乡九工岭村2组、白泉塘自然村巷道硬化</t>
  </si>
  <si>
    <t>巷道硬化680米</t>
  </si>
  <si>
    <t>解决210人全村安全出行</t>
  </si>
  <si>
    <t>大圩镇竹林村道路防护栏建设项目</t>
  </si>
  <si>
    <t>竹林村1-4组，村主道护栏建设400米</t>
  </si>
  <si>
    <t>保障350户1250人群众出行安全</t>
  </si>
  <si>
    <t>界牌乡伍家寨村道路建设</t>
  </si>
  <si>
    <t>新建道路长100米，宽5米</t>
  </si>
  <si>
    <t>改善366户1272人出行问题。</t>
  </si>
  <si>
    <t>码市镇横江村产业路建设</t>
  </si>
  <si>
    <t>硬化道路1100米，2750平方米</t>
  </si>
  <si>
    <t>改善50户212人安全出行问题</t>
  </si>
  <si>
    <t>刘家村</t>
  </si>
  <si>
    <t>码市镇刘家村五组扩宽硬化道路项目</t>
  </si>
  <si>
    <t>扩宽硬化道路1000米</t>
  </si>
  <si>
    <t>解决404名村民出行问题</t>
  </si>
  <si>
    <t>后河村</t>
  </si>
  <si>
    <t>码市镇后河村入户路硬化</t>
  </si>
  <si>
    <t>入户路硬化1400米</t>
  </si>
  <si>
    <t>完成入户路硬化1400米，受益群众15户</t>
  </si>
  <si>
    <t>厚塘村</t>
  </si>
  <si>
    <t>码市镇厚塘村石门楼道路扩宽、护坡修建；代冲口道路扩宽</t>
  </si>
  <si>
    <t>码市镇厚塘村</t>
  </si>
  <si>
    <t>码市镇厚塘村石门楼道路扩宽、护坡修建1000米*3.5，代冲口道路扩宽2000米*3.5米</t>
  </si>
  <si>
    <t>目标1:改善200亩耕地安全生产生活情况目标2：保障全村70户400人安全生产出行情况</t>
  </si>
  <si>
    <t>民主村</t>
  </si>
  <si>
    <t>码市镇民主村冲口路口加宽</t>
  </si>
  <si>
    <t>民主冲口</t>
  </si>
  <si>
    <t>民主冲口；路口加宽</t>
  </si>
  <si>
    <t>解决生产生活出行问题</t>
  </si>
  <si>
    <t>码市镇小江村5至8组组产业道路维修</t>
  </si>
  <si>
    <t>小江村5至8组</t>
  </si>
  <si>
    <t>产业道路建设</t>
  </si>
  <si>
    <t>保障142户678人出行及生产生活便利</t>
  </si>
  <si>
    <t>田沟村</t>
  </si>
  <si>
    <t>码市镇田沟村黄塘组农耕桥梁建设</t>
  </si>
  <si>
    <t>田沟村黄塘组</t>
  </si>
  <si>
    <t>2025.6.1</t>
  </si>
  <si>
    <t>新建桥梁2座</t>
  </si>
  <si>
    <t>解决21户耕地耕种道路问题，保障农业生产</t>
  </si>
  <si>
    <t>码市镇所城村东门河产业桥</t>
  </si>
  <si>
    <t>东门河</t>
  </si>
  <si>
    <t>2025.12.</t>
  </si>
  <si>
    <t>新建产业桥一座</t>
  </si>
  <si>
    <t>解决李四洞302多亩农田交通</t>
  </si>
  <si>
    <t>塘湾村</t>
  </si>
  <si>
    <t>桥市乡塘湾村塘背至新屋地桥梁建设</t>
  </si>
  <si>
    <t>塘背自然村</t>
  </si>
  <si>
    <t>钢筋混凝土桥梁2座</t>
  </si>
  <si>
    <t>确保671户2574人群众出入</t>
  </si>
  <si>
    <t>提供671户2574人交通安全</t>
  </si>
  <si>
    <t>镇忠营村</t>
  </si>
  <si>
    <t>桥市乡镇忠营村机耕道修建</t>
  </si>
  <si>
    <t>350m机耕道修建，宽度2.5米</t>
  </si>
  <si>
    <t>确保200亩基本农田增效增益</t>
  </si>
  <si>
    <t>带动90户370人增加经济收入</t>
  </si>
  <si>
    <t>上木源村</t>
  </si>
  <si>
    <t>桥市乡上木源村南面至大鱼塘村道路硬化</t>
  </si>
  <si>
    <t>横过路</t>
  </si>
  <si>
    <t>硬化道路长800，宽5米、高0.2米</t>
  </si>
  <si>
    <t>受益两个村，解决两个村1258人的生产生活、交通</t>
  </si>
  <si>
    <t>解决贫困户29户120人生产生活条件</t>
  </si>
  <si>
    <t>上梅口村</t>
  </si>
  <si>
    <t>水口镇上梅口村机耕道维修及新建挡水墙</t>
  </si>
  <si>
    <t>老寨、石壁冲、新村、下梅仔组</t>
  </si>
  <si>
    <t>老寨、石壁冲机耕道维修4000米。新村、下梅仔组新建挡水墙长100米、高2.5米，宽1米</t>
  </si>
  <si>
    <t>确保村民正常生产生活以及安全出行</t>
  </si>
  <si>
    <t>贝江村</t>
  </si>
  <si>
    <t>水口镇贝江村道路改建</t>
  </si>
  <si>
    <t>小鲁断冲</t>
  </si>
  <si>
    <t>从赵明军门口至鲁断口500米</t>
  </si>
  <si>
    <t>解决老村群众出行问题，提高村民安全感。</t>
  </si>
  <si>
    <t>洋涓村</t>
  </si>
  <si>
    <t>水口镇洋涓村水毁道路修复</t>
  </si>
  <si>
    <t>鱼晒、天堂片区水毁道路150米</t>
  </si>
  <si>
    <t>方便老村群众安全便捷出行</t>
  </si>
  <si>
    <t>解决村民出行难、出行险的问题，增强群众幸福感、获得感</t>
  </si>
  <si>
    <t>石头寨村</t>
  </si>
  <si>
    <t>涛圩镇石头寨村环村路</t>
  </si>
  <si>
    <t>道路硬化长500m，宽4m,厚0.2m</t>
  </si>
  <si>
    <t>通过项目建设，解决353户1536人出行困难的问题。</t>
  </si>
  <si>
    <t>沱江镇政人民政府架枧田村矮山脚至连山桥自然村道路硬化</t>
  </si>
  <si>
    <t>矮山脚至连山桥自然村</t>
  </si>
  <si>
    <t>乡村道路360米</t>
  </si>
  <si>
    <t>解决村民出行困难，完善基础设施，巩固脱贫成果</t>
  </si>
  <si>
    <t>沱江镇天桥村村主道提质改造（白改黑）</t>
  </si>
  <si>
    <t>大山寨、德桥河、塘车、小源庙</t>
  </si>
  <si>
    <t>村主道提质改造（白改黑）3公里（约13000平方米）</t>
  </si>
  <si>
    <t>道路得到提质，方便村民出行</t>
  </si>
  <si>
    <t>沱江镇政人民政府停路村道路建设</t>
  </si>
  <si>
    <t>停路村分水闸道连塘硬化3.5米宽2000米长道路让全村雨季能通过铁路涵洞</t>
  </si>
  <si>
    <t>解决全村人口安全出行</t>
  </si>
  <si>
    <t>万石洞村</t>
  </si>
  <si>
    <t>沱江镇万石洞村欧家至熊家路段村道路新建</t>
  </si>
  <si>
    <t>道路硬化宽3米5厚0.2米长度400米</t>
  </si>
  <si>
    <t>方便1784人群众出行</t>
  </si>
  <si>
    <t>春晓社区</t>
  </si>
  <si>
    <t>沱江镇春晓社区百家尾村主道维修提质改造</t>
  </si>
  <si>
    <t>村主道连接瑶都大道1600米开裂道路铺设沥青提质改造</t>
  </si>
  <si>
    <t>方便1345人村民出行</t>
  </si>
  <si>
    <t>沱江镇春晓社区班田村村主道维修提质改造</t>
  </si>
  <si>
    <t>班田村主道连接火车站前提质改造1.2公里</t>
  </si>
  <si>
    <t>方便1512名村民出行</t>
  </si>
  <si>
    <t>沱江镇政人民政府茅坪村村道硬化</t>
  </si>
  <si>
    <t>500米村道硬化</t>
  </si>
  <si>
    <t>可改善3个自然村困难出行</t>
  </si>
  <si>
    <t>磨刀村</t>
  </si>
  <si>
    <t>蔚竹口乡磨刀村组新建巷道</t>
  </si>
  <si>
    <t>新冲组至黄南源组巷道，共计4750平方</t>
  </si>
  <si>
    <t>方便35户120人村民安全出行</t>
  </si>
  <si>
    <t>方便数35户120人村民安全出行</t>
  </si>
  <si>
    <t>湘江乡中央新村水毁道路修复</t>
  </si>
  <si>
    <t>中央新村下为冲路底水毁掏空、龙井、上为源路底水毁掏空、中央冲道路水毁、割田水毁道路修复138米</t>
  </si>
  <si>
    <t>通过基础设施建设水毁道路修复，人居环境整治，可改善中央新村308户990人出行安全，提高群众生活质量，提升群众生活环境。</t>
  </si>
  <si>
    <t>庙子源村</t>
  </si>
  <si>
    <t>湘江乡庙子源村道路硬化</t>
  </si>
  <si>
    <t>入户道路硬化2.5米宽，约2000米.</t>
  </si>
  <si>
    <t>解决247户811人出行安全问题</t>
  </si>
  <si>
    <t>湘江乡田冲村姜地吊桥</t>
  </si>
  <si>
    <t>长55米，宽1.8米</t>
  </si>
  <si>
    <t>保障农村粮食生产，解决村民生产生活出行安全。确保30亩水田，千亩山场正常运行</t>
  </si>
  <si>
    <t>湘江村</t>
  </si>
  <si>
    <t>湘江乡湘江村桥梁加宽项目</t>
  </si>
  <si>
    <t>大湾井至湘江仔</t>
  </si>
  <si>
    <t>4座桥梁39米长、宽2.6米</t>
  </si>
  <si>
    <t>解决128户496人道路安全出行</t>
  </si>
  <si>
    <t>大岭村</t>
  </si>
  <si>
    <t>小圩壮族乡大岭村中大刘家老路道路硬化</t>
  </si>
  <si>
    <t>中大刘家老路道路硬化1000米</t>
  </si>
  <si>
    <t>改善村容村貌、保证村内60户240人村民出行安全</t>
  </si>
  <si>
    <t>开源村</t>
  </si>
  <si>
    <t>小圩壮族乡开源村道路硬化</t>
  </si>
  <si>
    <t>道路硬化长600米、宽3米</t>
  </si>
  <si>
    <t>改善村容村貌、保证全村204户706人村民出行安全</t>
  </si>
  <si>
    <t>崇江村</t>
  </si>
  <si>
    <t>小圩壮族乡崇江村冷水冲道路维护</t>
  </si>
  <si>
    <t>总长25米，高6米。底层防护坡共3层：第一层底层宽1.8米，高2米；第二层底层宽1.2米，高2米；第三层底层宽1米，高2米</t>
  </si>
  <si>
    <t>保障本村村民及上旅游景点仙姑潭的车辆及游客出行安全</t>
  </si>
  <si>
    <t>小圩社区</t>
  </si>
  <si>
    <t>小圩壮族乡小圩社区机耕道建设</t>
  </si>
  <si>
    <t>新建长1500米，宽4米机耕道</t>
  </si>
  <si>
    <t>保障100亩基本农田粮食生产安全</t>
  </si>
  <si>
    <t>提高粮食种植效益、预计增加600户农户收入</t>
  </si>
  <si>
    <t>白沙塘村</t>
  </si>
  <si>
    <t>河路口镇白沙塘村桐木湾新建机耕道</t>
  </si>
  <si>
    <t>白沙塘村委</t>
  </si>
  <si>
    <t>白沙塘村桐木湾机耕道建设460米</t>
  </si>
  <si>
    <t>通过项目建设有效解决白沙塘村、峰湾村、塘底湾村耕地及出行的农业生产主要问题，便于白沙塘河道两侧200亩水田及桐木湾300亩旱地的转流，受益人口1776人。</t>
  </si>
  <si>
    <t>防止耕地抛荒，可增加村集体经济年收入约0.5万元，解决30人就业，人均年增收500元.</t>
  </si>
  <si>
    <t>布里坪村</t>
  </si>
  <si>
    <t>河路口镇布里坪村村道窄加宽</t>
  </si>
  <si>
    <t>村道加宽宽1.5米，长2000米，厚0.2米</t>
  </si>
  <si>
    <t>解决了群众驾车出行拥堵问题。</t>
  </si>
  <si>
    <t>交通便利新增土地流转一百五十亩</t>
  </si>
  <si>
    <t>腊面山村</t>
  </si>
  <si>
    <t>河路口镇腊面山村道路硬化</t>
  </si>
  <si>
    <t>道路硬化长700米,宽3.5米</t>
  </si>
  <si>
    <t>带动产业发展，增加村集体收入</t>
  </si>
  <si>
    <t>带动产业发展，增加村集体收入2万元</t>
  </si>
  <si>
    <t>饭滩村</t>
  </si>
  <si>
    <t>码市镇饭滩村二，三、四组产业路硬化</t>
  </si>
  <si>
    <t>二，三、四组产业路硬化3.5米，长度2000米</t>
  </si>
  <si>
    <t>解决97户，598人，其中贫困户21户78人的交通出行问题</t>
  </si>
  <si>
    <t>中河村</t>
  </si>
  <si>
    <t>码市镇中河村茶叶产业路</t>
  </si>
  <si>
    <t>中河村文喜源组</t>
  </si>
  <si>
    <t>新建道路长4公里</t>
  </si>
  <si>
    <t>为壮大村集体经济，提高村民收入</t>
  </si>
  <si>
    <t>码市镇中河村油茶产业路</t>
  </si>
  <si>
    <t>中河村猪婆冲组</t>
  </si>
  <si>
    <t>新建道路长3公里</t>
  </si>
  <si>
    <t>码市镇后河村产业道路硬化</t>
  </si>
  <si>
    <t>产业道路硬化1.45公里</t>
  </si>
  <si>
    <t>完成机耕道1.45公里硬化，受益群众124户</t>
  </si>
  <si>
    <t>猴山村</t>
  </si>
  <si>
    <t>桥市乡猴山村木园头至面前山出水井村产业路建设工程</t>
  </si>
  <si>
    <t>木园头至面前山出水井村</t>
  </si>
  <si>
    <t>新建产业路水泥硬化工程，长1200米，宽3.5米，厚20厘米。</t>
  </si>
  <si>
    <t>通过项目建设，改善村民种粮、耕作交通方便，农田面积增加，耕地无抛荒，确保旱涝保收。</t>
  </si>
  <si>
    <t>通过项目建设，带动部分村民提升安全生产、出行、耕作交通方便，农田面积增加。</t>
  </si>
  <si>
    <t>将军冲</t>
  </si>
  <si>
    <t>桥市乡将军冲北冲杨家岭产业路修建工程</t>
  </si>
  <si>
    <t>北冲杨家岭</t>
  </si>
  <si>
    <t>新建产业路水泥硬化工程，长1000米，宽3米，厚度15厘米</t>
  </si>
  <si>
    <t>确保1000多亩油茶产业和300亩茶叶产业经济增效增益，提升121户500人群众的经济收入</t>
  </si>
  <si>
    <t>带动67户350人增加经济收入</t>
  </si>
  <si>
    <t>日光村</t>
  </si>
  <si>
    <t>桥市乡日光村田冲口至大路边道路硬化</t>
  </si>
  <si>
    <t>田冲口至大路边道路硬化</t>
  </si>
  <si>
    <t>硬化机耕道</t>
  </si>
  <si>
    <t>带动631户1965人经济收入</t>
  </si>
  <si>
    <t>野猪桥村</t>
  </si>
  <si>
    <t>桥市乡野猪桥村集体经济扶贫猪场</t>
  </si>
  <si>
    <t>1000米x5x0.2米硬化</t>
  </si>
  <si>
    <t>增加集体经济10.2万元</t>
  </si>
  <si>
    <t>带动脱贫户86户357人发展产业增加300元收入</t>
  </si>
  <si>
    <t>水口镇濠江村三组产业道路建设</t>
  </si>
  <si>
    <t>濠江三组</t>
  </si>
  <si>
    <t>1.机耕道长3500M*宽4M  2.涵管宽8m *高1.5m*6处</t>
  </si>
  <si>
    <t>人均年增收300元</t>
  </si>
  <si>
    <t>和美壮族村</t>
  </si>
  <si>
    <t>水口镇和美壮族村产业道路改造项目</t>
  </si>
  <si>
    <t>和美壮族村东陂产业路修理，改造。</t>
  </si>
  <si>
    <t>428户</t>
  </si>
  <si>
    <t>提升村产业发展</t>
  </si>
  <si>
    <r>
      <rPr>
        <sz val="15"/>
        <rFont val="仿宋_GB2312"/>
        <charset val="134"/>
      </rPr>
      <t>增加集体收入10</t>
    </r>
    <r>
      <rPr>
        <sz val="15"/>
        <color rgb="FFFF0000"/>
        <rFont val="仿宋_GB2312"/>
        <charset val="134"/>
      </rPr>
      <t>万</t>
    </r>
    <r>
      <rPr>
        <sz val="15"/>
        <rFont val="仿宋_GB2312"/>
        <charset val="134"/>
      </rPr>
      <t>元</t>
    </r>
  </si>
  <si>
    <t>凌江村</t>
  </si>
  <si>
    <t>水口镇凌江村道路建设</t>
  </si>
  <si>
    <t>共计长900米、宽2.5米，共计2250平方（苦竹冲组、赵宗云户道路硬化450米、黄茶坪组凤甫仁户250米、大枫坳组凤贵明户200米）</t>
  </si>
  <si>
    <t>增加村民收入以及安全出行</t>
  </si>
  <si>
    <t>吉祥村</t>
  </si>
  <si>
    <t>水口镇吉祥村产业道路建设</t>
  </si>
  <si>
    <t>吉祥村周家组新建约4公里产业道路</t>
  </si>
  <si>
    <t>泮水村</t>
  </si>
  <si>
    <t>水口镇泮水村道路建设</t>
  </si>
  <si>
    <t>石岩漕组</t>
  </si>
  <si>
    <t>道路扩宽长3000米、硬化1*3000*0.2米</t>
  </si>
  <si>
    <t>水口镇茅坪村产业道路建设</t>
  </si>
  <si>
    <t>大石组</t>
  </si>
  <si>
    <t>产业发展道路1500米</t>
  </si>
  <si>
    <t>金源村</t>
  </si>
  <si>
    <t>水口镇金源村产业道路硬化</t>
  </si>
  <si>
    <t>金源村漕对冲、钟家漕冲</t>
  </si>
  <si>
    <t>硬化道路700米</t>
  </si>
  <si>
    <t>如意村</t>
  </si>
  <si>
    <t>水口镇如意村茅坪组生产道路</t>
  </si>
  <si>
    <t>扩建</t>
  </si>
  <si>
    <t>如意村茅坪组</t>
  </si>
  <si>
    <t>维修扩宽为3米宽，长5000米。</t>
  </si>
  <si>
    <t>解决山马组300亩油茶基地生产出行难问题</t>
  </si>
  <si>
    <t>沱江镇车头村八沟里至旗子田道路硬化工程</t>
  </si>
  <si>
    <t>产业路硬化500mX3.5mX0.2m</t>
  </si>
  <si>
    <t>解决500亩农田生产运输，提高产业发展效益</t>
  </si>
  <si>
    <t>沱江镇沱岭村胡猪口自然村产业路硬化</t>
  </si>
  <si>
    <t>道路硬化3400平方米，15公分厚</t>
  </si>
  <si>
    <t>通过项目实施，可改善274户640人的通行出行，提升群众生活环境</t>
  </si>
  <si>
    <t>改善出行困难，带动周边农田和土地流转发展种养殖产业和农户增收</t>
  </si>
  <si>
    <t>塘头坪村</t>
  </si>
  <si>
    <t>沱江镇塘头坪产业路硬化</t>
  </si>
  <si>
    <t>2024.11</t>
  </si>
  <si>
    <t>道路硬化2100平方米（长600米，宽3.5米，厚0.15米）</t>
  </si>
  <si>
    <t>通过项目实施，可改善户人通行出行，提升产业发展质量和群众生活环境</t>
  </si>
  <si>
    <t>改善群众出行困难，带动周边农田流转，发展种养殖产业，受益人口274户929人</t>
  </si>
  <si>
    <t>沱江镇塘头坪村塘云乡村振兴连心桥</t>
  </si>
  <si>
    <t>新建长80米，宽3.5米便民桥</t>
  </si>
  <si>
    <t>方便土地流转，避免抛荒农田110余亩</t>
  </si>
  <si>
    <t>方便土地流转增加村民收入，受益人口224户751人</t>
  </si>
  <si>
    <t>沱江镇龙造窝村产业道路建设</t>
  </si>
  <si>
    <t>产业道路建设3000米，1米宽；</t>
  </si>
  <si>
    <t>通过项目建设，解决1321人出入及生产生活便利</t>
  </si>
  <si>
    <t>沱江镇政人民政府下蒋村产业道路硬化</t>
  </si>
  <si>
    <t>产业道路1000米</t>
  </si>
  <si>
    <t>通过项目建设，带动236人就业，增加收入</t>
  </si>
  <si>
    <t>沱江镇政人民政府赤卫村产业道路硬化</t>
  </si>
  <si>
    <t>硬化产业道路600米x3.5米x0.15米</t>
  </si>
  <si>
    <t>解决周边农业运输问题及两家企业生产运输问题。有利于后续产业发展增进。</t>
  </si>
  <si>
    <t>宝山村</t>
  </si>
  <si>
    <t>沱江镇政人民政府宝山村鸟立井谢坪拱桥及道路新建</t>
  </si>
  <si>
    <t>宝山村鸟立井</t>
  </si>
  <si>
    <t>新建鸟立井谢坪拱桥一座，道路新建</t>
  </si>
  <si>
    <t>为村民交通出行提供便利，保障200亩农田春耕生产农用车通行</t>
  </si>
  <si>
    <t>沱江镇下刘家塘村至梨园产业路建设</t>
  </si>
  <si>
    <t>新建至300亩瑶山雪梨基地3.5米X940米硬化路</t>
  </si>
  <si>
    <t>解决三个自然村产业发展道路通行难题，受益人口1833人</t>
  </si>
  <si>
    <t>提升下刘家塘村产业发展规模和品质，增加村集体收入</t>
  </si>
  <si>
    <r>
      <rPr>
        <sz val="15"/>
        <color rgb="FFFF0000"/>
        <rFont val="仿宋_GB2312"/>
        <charset val="134"/>
      </rPr>
      <t>沱江镇消江湾村水埠头至牛桠</t>
    </r>
    <r>
      <rPr>
        <sz val="15"/>
        <color rgb="FFFF0000"/>
        <rFont val="宋体"/>
        <charset val="134"/>
      </rPr>
      <t>氹</t>
    </r>
    <r>
      <rPr>
        <sz val="15"/>
        <color rgb="FFFF0000"/>
        <rFont val="仿宋_GB2312"/>
        <charset val="134"/>
      </rPr>
      <t>产业路硬化</t>
    </r>
  </si>
  <si>
    <t>道路硬化2450平方米，15公分厚</t>
  </si>
  <si>
    <t>通过项目实施，可改善450户1500人的运输和出行，提升群众生活环境</t>
  </si>
  <si>
    <t>大鹿冲村</t>
  </si>
  <si>
    <t>沱江镇大鹿冲村上百婆岩至杨梅园产业道路硬化</t>
  </si>
  <si>
    <t>道路硬化宽：3.5米，长800米</t>
  </si>
  <si>
    <t>有效带动100人就业</t>
  </si>
  <si>
    <t>蔚竹口村</t>
  </si>
  <si>
    <t>蔚竹口乡蔚竹口村产业道路</t>
  </si>
  <si>
    <t>蔚竹口村新修产业道路1.5公里</t>
  </si>
  <si>
    <t>解决和保障全村共计534户2043人的产业发展道路问题</t>
  </si>
  <si>
    <t>1、解决和保障全村共计534户2043人的产业发展道路问题，2、增加就业岗位20个</t>
  </si>
  <si>
    <t>大鲁桂村</t>
  </si>
  <si>
    <t>蔚竹口乡大鲁桂村产业道路硬化</t>
  </si>
  <si>
    <t>产业道路硬化，宽3米，厚15厘米，总长度1100米。</t>
  </si>
  <si>
    <t>冷水村</t>
  </si>
  <si>
    <t>蔚竹口乡冷水村产业道路硬化</t>
  </si>
  <si>
    <t>产业道路硬化，宽三米，厚15厘米，总长度1000米。</t>
  </si>
  <si>
    <t>改善产业发展道路条件，促进全村老百姓发展产业增收，带动15人就业。</t>
  </si>
  <si>
    <t>1、改善产业发展条件，2、增加村集体经济收入，3、增加就业岗位15个</t>
  </si>
  <si>
    <t>黄南口村</t>
  </si>
  <si>
    <t>蔚竹口乡黄南口村产业道路硬化</t>
  </si>
  <si>
    <t>产业道路硬化，宽三米，厚15厘米，总长度700米。</t>
  </si>
  <si>
    <t>改善产业发展道路条件，促进全村老百姓发展产业增收，带动20人就业。</t>
  </si>
  <si>
    <t>增加村集体经济收入，增加就业岗位20个</t>
  </si>
  <si>
    <t>寨脚村</t>
  </si>
  <si>
    <t>小圩壮族乡寨脚村产业发展道路</t>
  </si>
  <si>
    <t>大巷口至原沙柳村委会3.5宽长560米，于家至石人公3.5宽长540米</t>
  </si>
  <si>
    <t>通过项目建设，改善436户1566人生产生活条件</t>
  </si>
  <si>
    <t>绣球村</t>
  </si>
  <si>
    <t>小圩壮族乡绣球村平山蔬菜基地产业路</t>
  </si>
  <si>
    <t>硬化产业路（绣球村平山桥至平山）长1200米、宽3米、厚20公分</t>
  </si>
  <si>
    <t>通过项目建设，完善蔬菜基地设施建设，增加农户收入</t>
  </si>
  <si>
    <t>（三）</t>
  </si>
  <si>
    <t>产业园</t>
  </si>
  <si>
    <t>白芒营镇莲山村产业路硬化</t>
  </si>
  <si>
    <t>硬化产业路700米，宽3.5米等</t>
  </si>
  <si>
    <t>改善本村产业发展条件，便利人民群众生产生活出行，受益1948人</t>
  </si>
  <si>
    <t>通过项目建设，可带动就业10人，为群众带来人均增收1000元。</t>
  </si>
  <si>
    <t>白牛山村</t>
  </si>
  <si>
    <t>白芒营镇白牛山村产业路硬化</t>
  </si>
  <si>
    <t>白牛山村塘基下至长山尾猪场</t>
  </si>
  <si>
    <t>解决白牛山村民种植、养殖出行问题，受益1380人</t>
  </si>
  <si>
    <t>拔干村</t>
  </si>
  <si>
    <t>白芒营镇拔干村产业路硬化</t>
  </si>
  <si>
    <t>产业路硬化800米宽3.5米等</t>
  </si>
  <si>
    <t>解决拔干村1000亩的产业基础配套设施，受益938人</t>
  </si>
  <si>
    <t>可带动就业3人，人均年增收600元</t>
  </si>
  <si>
    <t>角塘村</t>
  </si>
  <si>
    <t>白芒营镇角塘村产业路硬化</t>
  </si>
  <si>
    <t>产业路硬化650米宽4米等</t>
  </si>
  <si>
    <t>解决角塘村200油茶及淮山基地和30亩养殖场的基础配套设施</t>
  </si>
  <si>
    <t>(四)</t>
  </si>
  <si>
    <t>光伏电站建设</t>
  </si>
  <si>
    <t>生产项目</t>
  </si>
  <si>
    <t>双石桥村</t>
  </si>
  <si>
    <t>涔天河镇双石桥村光伏发电项目</t>
  </si>
  <si>
    <t>新建光伏电站75KW</t>
  </si>
  <si>
    <t>增加村集体经济收入</t>
  </si>
  <si>
    <t>涔天河镇泥井村光伏发电建设</t>
  </si>
  <si>
    <t>县委组织部</t>
  </si>
  <si>
    <t>增加村集体收入</t>
  </si>
  <si>
    <t>栗安村</t>
  </si>
  <si>
    <t>大锡乡栗安村光伏发电建设</t>
  </si>
  <si>
    <t>村委会办公楼舞台楼顶健身场地400平方光伏发电厂</t>
  </si>
  <si>
    <t>通光伏电站建设，增加新安村集体经济收入</t>
  </si>
  <si>
    <t>建设时提供临时工作岗位，建成后招收专人管理</t>
  </si>
  <si>
    <t>冯源社区</t>
  </si>
  <si>
    <t>码市镇冯源社区光伏发电项目</t>
  </si>
  <si>
    <t>码市镇冯源社区</t>
  </si>
  <si>
    <t>冯源社区幼儿园屋面新建光伏发电约500平方米</t>
  </si>
  <si>
    <t>目标：壮大村集体经济，提高村民人均收入</t>
  </si>
  <si>
    <t>码市镇朝阳村集体经济厂房棚顶光伏发电</t>
  </si>
  <si>
    <r>
      <rPr>
        <sz val="15"/>
        <rFont val="仿宋_GB2312"/>
        <charset val="134"/>
      </rPr>
      <t>朝阳村集体经济厂房棚顶新建光伏发电280</t>
    </r>
    <r>
      <rPr>
        <sz val="15"/>
        <rFont val="宋体"/>
        <charset val="134"/>
      </rPr>
      <t>㎡</t>
    </r>
  </si>
  <si>
    <t>壮大村集体经济</t>
  </si>
  <si>
    <t>提高村民人均收入</t>
  </si>
  <si>
    <t>大龙山</t>
  </si>
  <si>
    <t>码市镇大龙山村80KW光伏电站</t>
  </si>
  <si>
    <t>大龙山村梁光坪</t>
  </si>
  <si>
    <t>2025.10</t>
  </si>
  <si>
    <t>新建80KW光伏电站</t>
  </si>
  <si>
    <t>增加村集体经济收入3.5万元</t>
  </si>
  <si>
    <t>辇江村</t>
  </si>
  <si>
    <t>码市镇辇江村集体经济厂房棚顶光伏发电</t>
  </si>
  <si>
    <r>
      <rPr>
        <sz val="15"/>
        <color theme="1"/>
        <rFont val="仿宋_GB2312"/>
        <charset val="134"/>
      </rPr>
      <t>村篮球场光伏发电</t>
    </r>
    <r>
      <rPr>
        <sz val="15"/>
        <color rgb="FFFF0000"/>
        <rFont val="仿宋_GB2312"/>
        <charset val="134"/>
      </rPr>
      <t>80KW</t>
    </r>
  </si>
  <si>
    <t>塘肚村</t>
  </si>
  <si>
    <t>水口镇塘肚村光伏项目</t>
  </si>
  <si>
    <t>村委旁</t>
  </si>
  <si>
    <t>光伏组件68.67KW*545瓦</t>
  </si>
  <si>
    <t>将有效增加村集体经济收入，440户村民受益</t>
  </si>
  <si>
    <t>（五）</t>
  </si>
  <si>
    <t>水产养殖业发展</t>
  </si>
  <si>
    <t>西流村</t>
  </si>
  <si>
    <t>码市镇西流村水产养殖基地建设</t>
  </si>
  <si>
    <t>西流口</t>
  </si>
  <si>
    <t>2025.5</t>
  </si>
  <si>
    <t>新建鱼池2个，饮水池1个，水管600米，其他基础设施</t>
  </si>
  <si>
    <t>增加集体经济3万元</t>
  </si>
  <si>
    <t>（六）</t>
  </si>
  <si>
    <t>种植业基地</t>
  </si>
  <si>
    <t>码市镇冯源社区蔬菜大棚建设</t>
  </si>
  <si>
    <t>2025.2</t>
  </si>
  <si>
    <t>冯源社区39栋后空地新建蔬菜大棚约2000平方米</t>
  </si>
  <si>
    <t xml:space="preserve">目标：壮大村集体经济，提高村民人均收入
</t>
  </si>
  <si>
    <t>码市镇田沟村食用菌种植</t>
  </si>
  <si>
    <t>种植食用菌5万筒</t>
  </si>
  <si>
    <t xml:space="preserve">增加村集体经济5万元，带动脱贫人口就业20人
</t>
  </si>
  <si>
    <t>码市镇厚塘村粮食仓储库房建设</t>
  </si>
  <si>
    <t>新建一个1000平方米的粮食储备库房，与厚塘村烘干机形成配套，达到产业一体化建设。</t>
  </si>
  <si>
    <t>粮食储备库房，与厚塘村烘干机形成配套，达到产业一体化建设，推动集体经济增收3万元以上。</t>
  </si>
  <si>
    <t>江华县</t>
  </si>
  <si>
    <t>江华县2025年现代农业发展资金项目</t>
  </si>
  <si>
    <t>江华县各乡镇村</t>
  </si>
  <si>
    <t>建设高标准农田示范基地2000平方米</t>
  </si>
  <si>
    <t>通过项目建设增加年收益人均0.5万元，受益人口约600人</t>
  </si>
  <si>
    <t>可带动24户81人就业增收</t>
  </si>
  <si>
    <t>重点产业项目</t>
  </si>
  <si>
    <t>县内各乡镇村</t>
  </si>
  <si>
    <t>2025年江华县重点产业项目建设</t>
  </si>
  <si>
    <t>建设重点产业项目500万元</t>
  </si>
  <si>
    <t>通过项目建设，带动生产，提供就业岗位，增加收入</t>
  </si>
  <si>
    <t>（七）</t>
  </si>
  <si>
    <t>产地初加工和精深加工</t>
  </si>
  <si>
    <t>加工流通项目</t>
  </si>
  <si>
    <t>大石桥乡大石桥村三组稻谷烘干厂扩建</t>
  </si>
  <si>
    <t>增加一台稻谷烘干设备、一台颗粒燃烧设备</t>
  </si>
  <si>
    <t>增加村集体经济收入18000元</t>
  </si>
  <si>
    <t>带动村民共同富裕，增加村集体经济收入18000元</t>
  </si>
  <si>
    <t>沱江镇竹园寨村标准厂房建设</t>
  </si>
  <si>
    <t>竹园寨村
旧小学</t>
  </si>
  <si>
    <t>县商务局</t>
  </si>
  <si>
    <t>标准厂房300平方米</t>
  </si>
  <si>
    <t>发展竹园寨村豆制品二三产业，打造“圣水豆腐”品牌，走出江华。</t>
  </si>
  <si>
    <t>小圩壮族乡桥头村茶叶晾晒场</t>
  </si>
  <si>
    <t>建茶叶晾晒场400平方米</t>
  </si>
  <si>
    <t>发展茶叶产业，完善桥头村茶叶产业链</t>
  </si>
  <si>
    <t>预计带动村内30个劳动力就业，带动10户村民致富</t>
  </si>
  <si>
    <t>（八）</t>
  </si>
  <si>
    <t>农产品仓储保鲜冷链基础设施建设</t>
  </si>
  <si>
    <t>江华瑶族自治县2025年农产品仓储保鲜冷链基础设施建设</t>
  </si>
  <si>
    <t>建设400万元冷链基础设施</t>
  </si>
  <si>
    <t>通过项目建设，带动45人就业增收</t>
  </si>
  <si>
    <t>带动生产， 提供4个就业岗位</t>
  </si>
  <si>
    <t>（九）</t>
  </si>
  <si>
    <t>品牌打造和展销平台</t>
  </si>
  <si>
    <t>勾挂岭村</t>
  </si>
  <si>
    <t>小圩壮族乡勾挂岭村品牌打造和展销平台</t>
  </si>
  <si>
    <t>品牌打造和展销平台220平方</t>
  </si>
  <si>
    <t>拓宽勾挂岭村农副产品销售渠道，提高农户经营收入</t>
  </si>
  <si>
    <t>提高30户农户经营收入</t>
  </si>
  <si>
    <t>（十）</t>
  </si>
  <si>
    <t>庭院经济发展</t>
  </si>
  <si>
    <t>高质量庭院经济</t>
  </si>
  <si>
    <t>庭院特色种植</t>
  </si>
  <si>
    <t>桐冲口村</t>
  </si>
  <si>
    <t>湘江乡桐冲口村庭院经济微花园打造</t>
  </si>
  <si>
    <t>组织80户群众集中打造80个微花园</t>
  </si>
  <si>
    <t>1.80户群众打造微花园享受2500元补贴，2.吸引导更多游客增加全村旅游收入</t>
  </si>
  <si>
    <t>（十一）</t>
  </si>
  <si>
    <t>小额贷款贴息</t>
  </si>
  <si>
    <t>金融保险配套项目</t>
  </si>
  <si>
    <t>2025年江华瑶族自治县全县小额贷款贴息</t>
  </si>
  <si>
    <t>扶持9795人小额贷款2亿元的贷款贴息</t>
  </si>
  <si>
    <t>通过项目建设，带动9795人就业，劳动力人均年增收1.2万元</t>
  </si>
  <si>
    <t>带动9795人人就业，劳动力人均年增收1.2万元</t>
  </si>
  <si>
    <t>二</t>
  </si>
  <si>
    <t>乡村建设行动</t>
  </si>
  <si>
    <t>农村供水保障设施建设</t>
  </si>
  <si>
    <t>农村基础设施</t>
  </si>
  <si>
    <t>新庆村</t>
  </si>
  <si>
    <t>涔天河镇新庆村自来水建设</t>
  </si>
  <si>
    <t>晓河自然村建设蓄水池1个，主水管1000米，入户管2000米</t>
  </si>
  <si>
    <t>确保人畜饮水安全</t>
  </si>
  <si>
    <t>带动就业，增加农民收入</t>
  </si>
  <si>
    <t>大路铺镇宝昌洞村正冲饮水工程</t>
  </si>
  <si>
    <t>宝昌洞村正冲</t>
  </si>
  <si>
    <t>正冲90管，2500米；75管1500米</t>
  </si>
  <si>
    <t>解决村民生活用水困难问题</t>
  </si>
  <si>
    <t>大路铺镇高香启村自来水维修</t>
  </si>
  <si>
    <t>香山营、启家田、高家湾自然村自来水维修</t>
  </si>
  <si>
    <t>促进产业发展，解决全村安全饮水问题，受益人口1650人。</t>
  </si>
  <si>
    <t>大路铺镇黑山口村自来水维修</t>
  </si>
  <si>
    <t>黑山口村黑山口自然村</t>
  </si>
  <si>
    <t>黑山口自然村水管，蓄水池维修</t>
  </si>
  <si>
    <t>通过项目建设，解决饮水问题</t>
  </si>
  <si>
    <t>龙门村</t>
  </si>
  <si>
    <t>大圩镇龙门村村自来水管网铺设项目（第二批）</t>
  </si>
  <si>
    <t>龙门村三合自然村5000米自来水管网铺设</t>
  </si>
  <si>
    <t>可解决786人生活用水问题</t>
  </si>
  <si>
    <t>河路口镇牛路村自来水修建</t>
  </si>
  <si>
    <t>杉木源、小冲卡、大地坪3个村自来水修建</t>
  </si>
  <si>
    <t>切实做好饮用水安全保障工作，是维护最广大人民群众根本利益</t>
  </si>
  <si>
    <t>尖山新农村新修水池</t>
  </si>
  <si>
    <t>尖山村新农村</t>
  </si>
  <si>
    <t>蓄水池一个、60立方及饮水管道500米</t>
  </si>
  <si>
    <t>通过项目建设，可解决1520人饮水问题</t>
  </si>
  <si>
    <t>可带动35户112人发展产业，人均年增收600元</t>
  </si>
  <si>
    <t>码市镇饭滩村饮水工程建设</t>
  </si>
  <si>
    <t>饭滩村一组</t>
  </si>
  <si>
    <t>2025年6月</t>
  </si>
  <si>
    <t>建设30立方蓄水池及1000米63cm引水管</t>
  </si>
  <si>
    <t>解决16户75人的饮水问题</t>
  </si>
  <si>
    <t>码市镇大龙山村两河口自然村、大龙自然村饮用水设施改造</t>
  </si>
  <si>
    <t>改造</t>
  </si>
  <si>
    <t>大龙山村两河口、大龙自然村</t>
  </si>
  <si>
    <t>2025.4</t>
  </si>
  <si>
    <t>水管、水池、渠道改造</t>
  </si>
  <si>
    <t>解决三个自然村村民安全饮水问题</t>
  </si>
  <si>
    <t>码市镇民主村小龙组饮水项目</t>
  </si>
  <si>
    <t>民主村小龙组</t>
  </si>
  <si>
    <t>2025年</t>
  </si>
  <si>
    <t>新修自来水供水工程1处</t>
  </si>
  <si>
    <t>解决供水问题</t>
  </si>
  <si>
    <t>桥市乡塘湾村源头井黄土岭自来水网管建设</t>
  </si>
  <si>
    <t>源头井自然村</t>
  </si>
  <si>
    <t>自来水网管32户</t>
  </si>
  <si>
    <t>确保108户476人群众的饮水保障</t>
  </si>
  <si>
    <t>提供108户476人的饮水安全</t>
  </si>
  <si>
    <t>塘家源村</t>
  </si>
  <si>
    <t>桥市乡塘家源自然村人畜安全饮水项目</t>
  </si>
  <si>
    <t>75型PE引水管600米、1.2万元、新建一个60立方蓄水塔7万元，158户自来水网管入户PE水管约6000米，21.6万元。共计29.8万元。</t>
  </si>
  <si>
    <t>解决158户.495人安全饮水问题</t>
  </si>
  <si>
    <t>解决村民饮水用水安全卫生，提高人民的幸福感、获得感</t>
  </si>
  <si>
    <t>河湾村</t>
  </si>
  <si>
    <t>水口镇河湾村修建饮水坝</t>
  </si>
  <si>
    <t>修建水坝15米*3米*5米225</t>
  </si>
  <si>
    <t>防洪抗灾，解决农业生产安全</t>
  </si>
  <si>
    <t>黄沙村</t>
  </si>
  <si>
    <t>水口镇黄沙村自来水项目</t>
  </si>
  <si>
    <t>水口镇黄沙村，大黄沙组、黄沙源组</t>
  </si>
  <si>
    <t>2025年1月份</t>
  </si>
  <si>
    <t>2025年5月份</t>
  </si>
  <si>
    <t>1.农村片区大黄沙组与黄沙源组饮水管网建设。拦水坝一个、水塔一个、水管2400米</t>
  </si>
  <si>
    <t>48户</t>
  </si>
  <si>
    <t>191人</t>
  </si>
  <si>
    <t>解决人畜饮水问题</t>
  </si>
  <si>
    <t>山门村</t>
  </si>
  <si>
    <t>水口镇山门村门湾组保供抗旱项目</t>
  </si>
  <si>
    <t>山门村门湾组新建自来水需要2000m（50管热融管），供水池2个（直径5米高5）</t>
  </si>
  <si>
    <t>改善门湾组20户102人（脱贫户10户72人）的生活用水问题</t>
  </si>
  <si>
    <t>继续巩固三保障</t>
  </si>
  <si>
    <t>湘江乡湘江村自来水管道更换63管道</t>
  </si>
  <si>
    <t>更换</t>
  </si>
  <si>
    <t>湘江仔组、枫木口组、黄南冲组、木源岔组</t>
  </si>
  <si>
    <t>自来水管道63管更换5000米，新建蓄水池1座，修缮饮水坝4座</t>
  </si>
  <si>
    <t>提高78户360人饮水质量</t>
  </si>
  <si>
    <t>青山口村</t>
  </si>
  <si>
    <t>小圩壮族乡青山口村6、7、8组自来水主管</t>
  </si>
  <si>
    <t>维修扩建</t>
  </si>
  <si>
    <t>主管共计5150米，其中：75管1200米，63管2000米，50管1950米，过滤池1个</t>
  </si>
  <si>
    <t>可保证72户286人的生产生活用水</t>
  </si>
  <si>
    <t>村容村貌提升</t>
  </si>
  <si>
    <t>人居环境整治</t>
  </si>
  <si>
    <t>涔天河镇阳华庙村村容村貌提升建设</t>
  </si>
  <si>
    <t>土地平整3000平方米，旱厕拆除15座，新建污水沟40沟1000米，土寨新建机耕道长500米，宽3.5米</t>
  </si>
  <si>
    <t>改善人居环境、提升村容村貌</t>
  </si>
  <si>
    <t>促进美丽乡村建设，提高群众生活满意度</t>
  </si>
  <si>
    <t>涔天河镇下茶园村村容村貌建设</t>
  </si>
  <si>
    <t>垃圾分类亭8处，污水沟水沟800米（高0.6米，宽0.6米）、土地平整2500平方、旱厕拆除10座</t>
  </si>
  <si>
    <t>通过人居环境整治，可改善142户523人人居环境，提高群众生活质量，提升群众生活环境</t>
  </si>
  <si>
    <t>涔天河镇牛秀村人居环境整治项目</t>
  </si>
  <si>
    <t>2024.8.</t>
  </si>
  <si>
    <t>土地平整2800平方米，旱厕拆除20座，垃圾池6处，道路硬化1000米</t>
  </si>
  <si>
    <t>改善326户1326人居环境，提升村容村貌</t>
  </si>
  <si>
    <t>涔天河镇东田社区村容村貌提升</t>
  </si>
  <si>
    <t>土地平整6000平方米，旱厕拆除28座，三归520米</t>
  </si>
  <si>
    <t>改善400户1260人居环境，提升村容村貌</t>
  </si>
  <si>
    <t>务江冲村</t>
  </si>
  <si>
    <t>涔天河镇务江冲村容村貌提升项目</t>
  </si>
  <si>
    <t>大、小粗石江，羊天棚，火烧棚等自然村厂棚拆除1000平方米，土地平整并硬化2000平方米。</t>
  </si>
  <si>
    <t>提高群众生活满意度</t>
  </si>
  <si>
    <t>涔天河镇聂家寨村人居环境整治项目</t>
  </si>
  <si>
    <t>土地平整2820平方米，废旧厂棚拆除500平方米，旱厕拆除5座</t>
  </si>
  <si>
    <t>改善150户530人居环境，提升村容村貌</t>
  </si>
  <si>
    <t>大石桥乡大石桥村人居环境整治</t>
  </si>
  <si>
    <t>国道沿线农户门前“三归”约1000米</t>
  </si>
  <si>
    <t>改善国道沿线农户的人居环境，提升群众幸福感</t>
  </si>
  <si>
    <t>界牌乡源水村村容村面貌提升</t>
  </si>
  <si>
    <t>土地平整6000平方米，污水沟600米</t>
  </si>
  <si>
    <t>通过项目建设，受益790人，提升人居环境</t>
  </si>
  <si>
    <t>界牌乡界牌村人居环境整治</t>
  </si>
  <si>
    <t>土地平整2000平方米</t>
  </si>
  <si>
    <t>通过人居环境整治，可改善645户2318居环境，提高群众生活质量，提升群众生活环境</t>
  </si>
  <si>
    <t>界牌乡社公湾村人居环境整治</t>
  </si>
  <si>
    <t>土地平整3000平方米，硬化巷道650平方米</t>
  </si>
  <si>
    <t>改善303户1045人人居环境</t>
  </si>
  <si>
    <t>改善303户1045人人居环境，美化村庄</t>
  </si>
  <si>
    <t>水口镇枫源村人居环境整治</t>
  </si>
  <si>
    <t>拆除空心危房6000平方米，清理村卫生死角，建设围栏</t>
  </si>
  <si>
    <t>拆除空心危房，清理村卫生死角，建设围栏，改善全村458户1847人村民居住环境，提升全村民幸福指数</t>
  </si>
  <si>
    <t>石晒村</t>
  </si>
  <si>
    <t>涛圩镇石晒村村容村貌提升</t>
  </si>
  <si>
    <t>下晒田自然村村</t>
  </si>
  <si>
    <t>三归3500米、土地平整2000平方米、铺红砖1000平方米等</t>
  </si>
  <si>
    <t>通过项目建设，改善135户713人的居住环境</t>
  </si>
  <si>
    <t>涛圩镇石晒村下晒田入户巷道建设</t>
  </si>
  <si>
    <t>入户巷道硬化2800平方米等</t>
  </si>
  <si>
    <t>涛圩镇西河村刘家自然村村容村貌提升</t>
  </si>
  <si>
    <t>三归800米、村道建设1300米等</t>
  </si>
  <si>
    <t>通过项目建设，提升村容村貌，受益户397户，受益人1503人</t>
  </si>
  <si>
    <t xml:space="preserve"> </t>
  </si>
  <si>
    <t>西凤村</t>
  </si>
  <si>
    <t>涛圩镇西凤村胡山本自然村村容村貌提升</t>
  </si>
  <si>
    <t>西凤胡山本自然村</t>
  </si>
  <si>
    <r>
      <rPr>
        <sz val="15"/>
        <color rgb="FFFF0000"/>
        <rFont val="仿宋_GB2312"/>
        <charset val="134"/>
      </rPr>
      <t>土地平整1500</t>
    </r>
    <r>
      <rPr>
        <sz val="15"/>
        <color rgb="FFFF0000"/>
        <rFont val="宋体"/>
        <charset val="134"/>
      </rPr>
      <t>㎡</t>
    </r>
    <r>
      <rPr>
        <sz val="15"/>
        <color rgb="FFFF0000"/>
        <rFont val="仿宋_GB2312"/>
        <charset val="134"/>
      </rPr>
      <t>、三归1600</t>
    </r>
    <r>
      <rPr>
        <sz val="15"/>
        <color rgb="FFFF0000"/>
        <rFont val="宋体"/>
        <charset val="134"/>
      </rPr>
      <t>㎡</t>
    </r>
    <r>
      <rPr>
        <sz val="15"/>
        <color rgb="FFFF0000"/>
        <rFont val="仿宋_GB2312"/>
        <charset val="134"/>
      </rPr>
      <t>等</t>
    </r>
  </si>
  <si>
    <t>通过项目建设，提升村容村貌，受益人口728户2818人</t>
  </si>
  <si>
    <t>邓家寨村</t>
  </si>
  <si>
    <t>涛圩镇邓家寨村村容村貌提升(2025)</t>
  </si>
  <si>
    <t>土地平整8000平方米，三归1800米等</t>
  </si>
  <si>
    <t>通过项目建设，提升邓家寨村的村容村貌，受益脱贫户26户110人。</t>
  </si>
  <si>
    <t>沱江镇天桥村2025年村容村貌提升</t>
  </si>
  <si>
    <t>一拆、二改、三归</t>
  </si>
  <si>
    <t>村容村貌得到提升</t>
  </si>
  <si>
    <t>2025年沱江镇大鹿冲村门口塘清淤加护栏</t>
  </si>
  <si>
    <t>山塘清淤3亩，周边加围护栏</t>
  </si>
  <si>
    <t>提升村容村貌，保障1980人出行安全</t>
  </si>
  <si>
    <t>湘江村人居环境整治项目</t>
  </si>
  <si>
    <t>拆除</t>
  </si>
  <si>
    <t>街道集镇旧房拆除，人居环境整治</t>
  </si>
  <si>
    <t>改善人居环境，增加30人就业问题</t>
  </si>
  <si>
    <t>大坪村</t>
  </si>
  <si>
    <t>小圩壮族乡大坪村人居环境整治项目</t>
  </si>
  <si>
    <t>菜园归片2500米，鸡鸭归圈500米，污水处理200米，入户巷道100米*3米</t>
  </si>
  <si>
    <t>改善村容村貌，改善190户760人生产生活条件</t>
  </si>
  <si>
    <t>黄绿村</t>
  </si>
  <si>
    <t>小圩壮族乡黄绿村人居环境整治</t>
  </si>
  <si>
    <t>建筑垃圾废渣清理及土地平整5600平方米</t>
  </si>
  <si>
    <t>改善方便282户1067人生产生活条件</t>
  </si>
  <si>
    <t>小圩壮族乡练江村村容村貌提升</t>
  </si>
  <si>
    <t>入户巷道1500平方米，污水沟治理220米，菜园归片1200米，鸡鸭归圈400米，平整土地800平方，乡、组道路修复300平方米</t>
  </si>
  <si>
    <t>通过项目建设，改善235户940人的居住环境</t>
  </si>
  <si>
    <t>农村卫生厕所改造</t>
  </si>
  <si>
    <t>沱江镇政人民政府茫海洲村郑家新建公厕</t>
  </si>
  <si>
    <t>郑家</t>
  </si>
  <si>
    <t>新建公厕1个</t>
  </si>
  <si>
    <t>通过项目实施改善124户，476人的人居环境生产生活条件</t>
  </si>
  <si>
    <t>沱江镇竹园寨村农村卫生厕所新建</t>
  </si>
  <si>
    <t>竹园寨阳华岩景区外文化广场旁</t>
  </si>
  <si>
    <t>新建设3蹲位水冲式公共卫生厕所一间约10平方米</t>
  </si>
  <si>
    <t>通过项目实施改善环境，方便村民及外来游客，整村及国家重点文物保区均无公厕</t>
  </si>
  <si>
    <t>（四）</t>
  </si>
  <si>
    <t>农村垃圾治理</t>
  </si>
  <si>
    <t>大石桥乡垃圾转运站提质扩容</t>
  </si>
  <si>
    <t>中转站1个</t>
  </si>
  <si>
    <t>改善全乡人居环境，提高生活水准</t>
  </si>
  <si>
    <t>码市镇西流村农村垃圾治理</t>
  </si>
  <si>
    <t>改建垃圾池21个，村道旁立面改造栅栏2000米</t>
  </si>
  <si>
    <t>改善人居环境</t>
  </si>
  <si>
    <t>涛圩镇西河村农村垃圾治理</t>
  </si>
  <si>
    <t>对露天排污沟500米进行清理、硬化，土地平整1000平方米、场地硬化1000平方米等</t>
  </si>
  <si>
    <t>农村污水治理</t>
  </si>
  <si>
    <t>水东村</t>
  </si>
  <si>
    <t>涔天河镇水东村污水管网改造</t>
  </si>
  <si>
    <t>污水管网改造2000米</t>
  </si>
  <si>
    <t>涛圩镇石晒村下晒田排水渠建设</t>
  </si>
  <si>
    <t>水渠村内雨污排水渠40×40总长2000米等</t>
  </si>
  <si>
    <t>新建排污沟400米、维修排污沟350米、村道巷道加宽800米等</t>
  </si>
  <si>
    <t>上游来富村</t>
  </si>
  <si>
    <t>涛圩镇上游水井至来富排污沟</t>
  </si>
  <si>
    <t>上游水井至来富大沟污水处理设施370米。</t>
  </si>
  <si>
    <t>通过项目建设，解决上游来富村2196人及上游完小1056个师生出行，改善人居环境。</t>
  </si>
  <si>
    <t>其他</t>
  </si>
  <si>
    <t>江华国有林场2025年欠发达国有林场基础设施项目</t>
  </si>
  <si>
    <t>江华国有林场</t>
  </si>
  <si>
    <t>务江分场早禾冲基础设施建设项目1、屋前道路硬化，面积约2000平方米；2、防洪坝恢复重建，长度约300米。</t>
  </si>
  <si>
    <t>三</t>
  </si>
  <si>
    <t>易地搬迁后扶</t>
  </si>
  <si>
    <t>“一站式”社区综合服务设施建设</t>
  </si>
  <si>
    <t>金竹冲</t>
  </si>
  <si>
    <t>大石桥乡金竹冲光伏发电</t>
  </si>
  <si>
    <t>金竹冲村安置区</t>
  </si>
  <si>
    <t>县发改局</t>
  </si>
  <si>
    <t>楼顶光伏105kw</t>
  </si>
  <si>
    <t>年增发电收益3万元</t>
  </si>
  <si>
    <t>参与分红</t>
  </si>
  <si>
    <t>大石桥乡金竹冲安置区停车位改造</t>
  </si>
  <si>
    <t>安置区停车位改造513平方米（含车棚和绿化及宣传、公示栏规范安装）</t>
  </si>
  <si>
    <t>方便安置区95个住户478人停放小车、摩托车。</t>
  </si>
  <si>
    <t>方便小区人员车辆管理</t>
  </si>
  <si>
    <t>大石桥乡金竹冲村安置区服务设施提升项目</t>
  </si>
  <si>
    <t>新建和改造安置区消防栓，消防器材，安保，安全护栏，养老服务中心厨房设施</t>
  </si>
  <si>
    <t>提升安置区公共服务质量，增强群众幸福感</t>
  </si>
  <si>
    <t>通过项目建设，为农民创造就业岗位</t>
  </si>
  <si>
    <t>湘江乡桐冲口村安置区安全隐患治理工程</t>
  </si>
  <si>
    <t>建设一条200米护坡及护栏</t>
  </si>
  <si>
    <t>1.便利搬迁户日常出行2.保障搬迁户生命财产安全</t>
  </si>
  <si>
    <t>1.带动村民就业2.改善旅游民宿环境，提高村集体经济收入</t>
  </si>
  <si>
    <t>沱江镇、涔天河镇、桥市乡、大石桥乡、涛圩镇、小圩壮族乡、水口镇、大圩镇、大锡乡、码市镇、湘江乡、蔚竹口乡等易地扶贫搬迁安置区</t>
  </si>
  <si>
    <t>江华瑶族自治县2025年易地扶贫搬迁安置区安置住房及配套设施维修项目</t>
  </si>
  <si>
    <t>各乡镇人民政府</t>
  </si>
  <si>
    <t>分乡镇分批次用于集中安置区住房、基础设施及公共服务配套设施维修，新建、改造设施设备。</t>
  </si>
  <si>
    <t>全面提升12个安置区住房安全质量和配套设施维护水平，加强2404户9800人易地扶贫搬迁群众管理服务</t>
  </si>
  <si>
    <t>青草岭岗社区</t>
  </si>
  <si>
    <t>江华瑶族自治县易地扶贫搬迁小圩壮族乡安置区微菜园建设项目</t>
  </si>
  <si>
    <t>小圩壮族乡安置区</t>
  </si>
  <si>
    <t>在距离安置区2公里范围内，建设方格微菜园10亩，配套建设生产便道、灌溉、围栏等设施。</t>
  </si>
  <si>
    <t>降低安置区118户搬迁群众生产生活成本</t>
  </si>
  <si>
    <t>思源社区北五区</t>
  </si>
  <si>
    <t>江华瑶族自治县易地扶贫搬迁县城四联安置区排洪渠二期建设项目</t>
  </si>
  <si>
    <t>县城四联安置区</t>
  </si>
  <si>
    <t>建设安置区防洪沟渠250米，总方量900立方米。</t>
  </si>
  <si>
    <t>确保安置区19栋房屋基础安全和308户人身安全和财产安全</t>
  </si>
  <si>
    <t>涔天河社区</t>
  </si>
  <si>
    <t>江华瑶族自治县易地扶贫搬迁涔天河安置区停车棚建设项目</t>
  </si>
  <si>
    <t>涔天河安置区</t>
  </si>
  <si>
    <r>
      <rPr>
        <sz val="15"/>
        <rFont val="仿宋_GB2312"/>
        <charset val="134"/>
      </rPr>
      <t>护坡浆砌约100m</t>
    </r>
    <r>
      <rPr>
        <sz val="15"/>
        <rFont val="宋体"/>
        <charset val="134"/>
      </rPr>
      <t>³</t>
    </r>
    <r>
      <rPr>
        <sz val="15"/>
        <rFont val="仿宋_GB2312"/>
        <charset val="134"/>
      </rPr>
      <t>、土方回填约350m</t>
    </r>
    <r>
      <rPr>
        <sz val="15"/>
        <rFont val="宋体"/>
        <charset val="134"/>
      </rPr>
      <t>³</t>
    </r>
    <r>
      <rPr>
        <sz val="15"/>
        <rFont val="仿宋_GB2312"/>
        <charset val="134"/>
      </rPr>
      <t>、地面硬化约120</t>
    </r>
    <r>
      <rPr>
        <sz val="15"/>
        <rFont val="宋体"/>
        <charset val="134"/>
      </rPr>
      <t>㎡</t>
    </r>
    <r>
      <rPr>
        <sz val="15"/>
        <rFont val="仿宋_GB2312"/>
        <charset val="134"/>
      </rPr>
      <t>、钢架棚约180</t>
    </r>
    <r>
      <rPr>
        <sz val="15"/>
        <rFont val="宋体"/>
        <charset val="134"/>
      </rPr>
      <t>㎡</t>
    </r>
    <r>
      <rPr>
        <sz val="15"/>
        <rFont val="仿宋_GB2312"/>
        <charset val="134"/>
      </rPr>
      <t>（含四栋旁40</t>
    </r>
    <r>
      <rPr>
        <sz val="15"/>
        <rFont val="宋体"/>
        <charset val="134"/>
      </rPr>
      <t>㎡</t>
    </r>
    <r>
      <rPr>
        <sz val="15"/>
        <rFont val="仿宋_GB2312"/>
        <charset val="134"/>
      </rPr>
      <t>），配套充电设施10个。</t>
    </r>
  </si>
  <si>
    <t>方便安置区97户396人车辆停放，提升搬迁群众获得感、幸福感。</t>
  </si>
  <si>
    <t>大圩镇安置区</t>
  </si>
  <si>
    <t>江华瑶族自治县易地扶贫搬迁大圩镇安置区人居环境整治及基础设施补短板项目</t>
  </si>
  <si>
    <t>崇江小区、盛世金秋、烟草站小区</t>
  </si>
  <si>
    <r>
      <rPr>
        <sz val="15"/>
        <rFont val="仿宋_GB2312"/>
        <charset val="134"/>
      </rPr>
      <t>安置区污水管道清理758米，疏通井口18个，清理化粪池污水废水200立方米；加建楼道口安防设施66个430</t>
    </r>
    <r>
      <rPr>
        <sz val="15"/>
        <rFont val="宋体"/>
        <charset val="134"/>
      </rPr>
      <t>㎡</t>
    </r>
    <r>
      <rPr>
        <sz val="15"/>
        <rFont val="仿宋_GB2312"/>
        <charset val="134"/>
      </rPr>
      <t>；配套建设200个摩托车停车位及320</t>
    </r>
    <r>
      <rPr>
        <sz val="15"/>
        <rFont val="宋体"/>
        <charset val="134"/>
      </rPr>
      <t>㎡</t>
    </r>
    <r>
      <rPr>
        <sz val="15"/>
        <rFont val="仿宋_GB2312"/>
        <charset val="134"/>
      </rPr>
      <t>的停车棚。</t>
    </r>
  </si>
  <si>
    <t>解决安置区搬迁污水管道堵塞及安置区电动车充电安全隐患问题，同时更好更规范管理安置区，避免摩托车、电动车停在楼道内等问题。</t>
  </si>
  <si>
    <t>将军冲村</t>
  </si>
  <si>
    <t>江华瑶族自治县易地扶贫搬迁桥市乡安置区基础设施补短板工程</t>
  </si>
  <si>
    <t>桥市乡安置区</t>
  </si>
  <si>
    <t>建设安置区安防设施，配套高清监控设备1套12个监控，安装安置房楼梯应急灯60个；建设微型消防站3个，配套消防水带、灭火器等消防设备。</t>
  </si>
  <si>
    <t>确保安置区50户199人居民财产安全和出行安全，提升群众幸福感。</t>
  </si>
  <si>
    <t>幸福社区</t>
  </si>
  <si>
    <t>江华瑶族自治县易地扶贫搬迁水口镇安置区人居环境整治及基础设施提质升级工程</t>
  </si>
  <si>
    <t>水口镇安置区</t>
  </si>
  <si>
    <r>
      <rPr>
        <sz val="15"/>
        <rFont val="仿宋_GB2312"/>
        <charset val="134"/>
      </rPr>
      <t>安置区排水管网维护清淤2000米，散水沟清理2000米，盖板维护600平方米，化粪池清理2次；安置区道路提质升级1800</t>
    </r>
    <r>
      <rPr>
        <sz val="15"/>
        <rFont val="宋体"/>
        <charset val="134"/>
      </rPr>
      <t>㎡</t>
    </r>
    <r>
      <rPr>
        <sz val="15"/>
        <rFont val="仿宋_GB2312"/>
        <charset val="134"/>
      </rPr>
      <t>。</t>
    </r>
  </si>
  <si>
    <t>改善553户2180人搬迁群众居民人居环境，提升居民幸福指数。</t>
  </si>
  <si>
    <t>江华瑶族自治县易地扶贫搬迁蔚竹口乡黄南寨村安置点主干道路改造项目</t>
  </si>
  <si>
    <t>黄南寨村安置点</t>
  </si>
  <si>
    <t>修复改造水毁道路80米长，3.5米宽，0.2米厚度；路底水毁护坡修复15米x28米x1.5米，施工量约630立方米。</t>
  </si>
  <si>
    <t>解决安置区9户搬迁群众交通出行问题，辐射便利蔚竹口乡黄南寨村以进8个村民小组交通出行。</t>
  </si>
  <si>
    <t>江华瑶族自治县易地扶贫搬迁湘江乡桐冲口村安置区安全隐患治理工程</t>
  </si>
  <si>
    <t>桐冲口安置区</t>
  </si>
  <si>
    <t>建设护坡300米；建设游步道200米；建设护栏280米；建设水沟180米；路面加宽120米。</t>
  </si>
  <si>
    <t>便利30户搬迁户日常出行；保障搬迁户生命财产安全。</t>
  </si>
  <si>
    <t>江华瑶族自治县易地扶贫搬迁大锡乡安置区人行道建设项目</t>
  </si>
  <si>
    <t>大锡乡安置区</t>
  </si>
  <si>
    <t>建设人行道路800米，宽度1.5米，彩板压膜砖铺设路面，配建路基工程、垫层、压膜地面、路沿石1600米。</t>
  </si>
  <si>
    <t>全面提升易地搬迁点配套设施，改善110户488人搬迁群众居住环境，提升幸福感。</t>
  </si>
  <si>
    <t>江华瑶族自治县易地扶贫搬迁码市镇安置区新建停车棚及前坪硬化工程</t>
  </si>
  <si>
    <t>新建摩托车停车棚500平方米，停车棚前坪硬化1000平方米，配套建设相关安防设施。</t>
  </si>
  <si>
    <t>美化社区环境，提升334户搬迁群众生活质量。</t>
  </si>
  <si>
    <t>江华瑶族自治县易地扶贫搬迁大石桥乡安置区安全隐患整治工程</t>
  </si>
  <si>
    <t>大石桥乡安置区</t>
  </si>
  <si>
    <t>建设微型消防站6个，配套消防栓、灭火器、安全警示牌等设施；新建改造安全护栏40米，改造安全逃生窗95处。</t>
  </si>
  <si>
    <t>提升安置区公共服务质量，增强95户群众幸福感</t>
  </si>
  <si>
    <t>公共服务岗位</t>
  </si>
  <si>
    <t>江华瑶族自治县2025年易地扶贫搬迁安置区公共服务岗位开发项目</t>
  </si>
  <si>
    <t>全县12个集中安置区开发设置一批公共服务岗位，解决搬迁群众就业问题</t>
  </si>
  <si>
    <t>全面提升12个安置区社区治理水平，加强2404户9800人易地扶贫搬迁群众管理服务</t>
  </si>
  <si>
    <t>四</t>
  </si>
  <si>
    <t>就业项目</t>
  </si>
  <si>
    <t>帮扶车间建设</t>
  </si>
  <si>
    <t>涔天河镇水东村食用菌厂建设</t>
  </si>
  <si>
    <t>县科工局</t>
  </si>
  <si>
    <t>新建钢构食用菌厂棚2000平方米、地面硬化2000平方米、厚0.1米</t>
  </si>
  <si>
    <t>每年增加村集体收入3万</t>
  </si>
  <si>
    <t>促进产业发展、带动20人就业，年人均增收15000元</t>
  </si>
  <si>
    <t>邬龙村乡村振兴小微企业车间维修（原村大礼堂）</t>
  </si>
  <si>
    <t>修缮小微企业车间维修（原村大礼堂）650平方米</t>
  </si>
  <si>
    <t>改善村容村貌，美化人居环境。</t>
  </si>
  <si>
    <t>交通费补助</t>
  </si>
  <si>
    <t>务工补助</t>
  </si>
  <si>
    <t>江华瑶族自治县2025年全县交通费补助</t>
  </si>
  <si>
    <t>江华县各乡镇</t>
  </si>
  <si>
    <t>全县发放1035人外出务工交通费补助</t>
  </si>
  <si>
    <t>通过发放外出务工交通费补助，捉进1035人就业增收</t>
  </si>
  <si>
    <t>劳务补助</t>
  </si>
  <si>
    <t>劳动奖补</t>
  </si>
  <si>
    <t>江华瑶族自治县2025年稳岗就业补贴</t>
  </si>
  <si>
    <t>稳岗就业补贴 164人</t>
  </si>
  <si>
    <t>通过奖补，可稳定134人就业</t>
  </si>
  <si>
    <t>五</t>
  </si>
  <si>
    <t>巩固三保障成果</t>
  </si>
  <si>
    <t>享受“雨露计划”职业教育补助</t>
  </si>
  <si>
    <t>教育</t>
  </si>
  <si>
    <t>2025年江华县“雨露计划”职业学历教育补助</t>
  </si>
  <si>
    <t>对中职、高职建档立卡职业教育资助，预计全年累计资助6000人次</t>
  </si>
  <si>
    <t>通过项目建设，对中职、高职建档立卡职业教育资助，预计全年累计资助6000人次</t>
  </si>
</sst>
</file>

<file path=xl/styles.xml><?xml version="1.0" encoding="utf-8"?>
<styleSheet xmlns="http://schemas.openxmlformats.org/spreadsheetml/2006/main" xmlns:mc="http://schemas.openxmlformats.org/markup-compatibility/2006" xmlns:xr9="http://schemas.microsoft.com/office/spreadsheetml/2016/revision9" mc:Ignorable="xr9">
  <numFmts count="1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Red]\(0.000\)"/>
    <numFmt numFmtId="177" formatCode="0.000_ "/>
    <numFmt numFmtId="178" formatCode="0.00_ "/>
    <numFmt numFmtId="179" formatCode="0_ "/>
    <numFmt numFmtId="180" formatCode="yyyy/m/d;@"/>
    <numFmt numFmtId="181" formatCode="&quot;码&quot;&quot;市&quot;&quot;镇&quot;@"/>
    <numFmt numFmtId="182" formatCode="yyyy&quot;年&quot;m&quot;月&quot;;@"/>
    <numFmt numFmtId="183" formatCode="0.0_ "/>
    <numFmt numFmtId="184" formatCode="yyyy&quot;年&quot;m&quot;月&quot;d&quot;日&quot;;@"/>
  </numFmts>
  <fonts count="45">
    <font>
      <sz val="11"/>
      <color theme="1"/>
      <name val="宋体"/>
      <charset val="134"/>
      <scheme val="minor"/>
    </font>
    <font>
      <sz val="12"/>
      <color theme="1"/>
      <name val="仿宋_GB2312"/>
      <charset val="134"/>
    </font>
    <font>
      <sz val="15"/>
      <color theme="1"/>
      <name val="仿宋_GB2312"/>
      <charset val="134"/>
    </font>
    <font>
      <sz val="15"/>
      <name val="仿宋_GB2312"/>
      <charset val="134"/>
    </font>
    <font>
      <b/>
      <sz val="15"/>
      <name val="仿宋_GB2312"/>
      <charset val="134"/>
    </font>
    <font>
      <sz val="15"/>
      <color indexed="10"/>
      <name val="仿宋_GB2312"/>
      <charset val="134"/>
    </font>
    <font>
      <sz val="15"/>
      <color rgb="FFFF0000"/>
      <name val="仿宋_GB2312"/>
      <charset val="134"/>
    </font>
    <font>
      <sz val="15"/>
      <color rgb="FF7030A0"/>
      <name val="仿宋_GB2312"/>
      <charset val="134"/>
    </font>
    <font>
      <b/>
      <sz val="15"/>
      <color theme="1"/>
      <name val="仿宋_GB2312"/>
      <charset val="134"/>
    </font>
    <font>
      <sz val="15"/>
      <color indexed="8"/>
      <name val="仿宋_GB2312"/>
      <charset val="134"/>
    </font>
    <font>
      <sz val="12"/>
      <name val="黑体"/>
      <charset val="134"/>
    </font>
    <font>
      <sz val="12"/>
      <name val="仿宋_GB2312"/>
      <charset val="134"/>
    </font>
    <font>
      <sz val="36"/>
      <name val="方正小标宋简体"/>
      <charset val="134"/>
    </font>
    <font>
      <sz val="15"/>
      <name val="黑体"/>
      <charset val="134"/>
    </font>
    <font>
      <sz val="10"/>
      <name val="仿宋_GB2312"/>
      <charset val="134"/>
    </font>
    <font>
      <sz val="16"/>
      <name val="仿宋_GB2312"/>
      <charset val="134"/>
    </font>
    <font>
      <sz val="10"/>
      <name val="方正小标宋简体"/>
      <charset val="134"/>
    </font>
    <font>
      <sz val="16"/>
      <name val="方正小标宋简体"/>
      <charset val="134"/>
    </font>
    <font>
      <sz val="15"/>
      <color rgb="FF000000"/>
      <name val="仿宋_GB2312"/>
      <charset val="134"/>
    </font>
    <font>
      <sz val="15"/>
      <name val="仿宋_GB2312"/>
      <charset val="204"/>
    </font>
    <font>
      <sz val="15"/>
      <color rgb="FF00B0F0"/>
      <name val="仿宋_GB2312"/>
      <charset val="134"/>
    </font>
    <font>
      <sz val="15"/>
      <name val="仿宋_GB2312"/>
      <charset val="0"/>
    </font>
    <font>
      <sz val="15"/>
      <color rgb="FFFF0000"/>
      <name val="仿宋_GB2312"/>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5"/>
      <color rgb="FFFF0000"/>
      <name val="宋体"/>
      <charset val="134"/>
    </font>
    <font>
      <sz val="15"/>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style="thin">
        <color indexed="8"/>
      </left>
      <right style="thin">
        <color indexed="8"/>
      </right>
      <top style="thin">
        <color indexed="8"/>
      </top>
      <bottom style="thin">
        <color indexed="8"/>
      </bottom>
      <diagonal/>
    </border>
    <border>
      <left/>
      <right style="thin">
        <color auto="1"/>
      </right>
      <top/>
      <bottom/>
      <diagonal/>
    </border>
    <border>
      <left/>
      <right/>
      <top style="thin">
        <color auto="1"/>
      </top>
      <bottom style="thin">
        <color auto="1"/>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2" borderId="11"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2" applyNumberFormat="0" applyFill="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0" fillId="0" borderId="0" applyNumberFormat="0" applyFill="0" applyBorder="0" applyAlignment="0" applyProtection="0">
      <alignment vertical="center"/>
    </xf>
    <xf numFmtId="0" fontId="31" fillId="3" borderId="14" applyNumberFormat="0" applyAlignment="0" applyProtection="0">
      <alignment vertical="center"/>
    </xf>
    <xf numFmtId="0" fontId="32" fillId="4" borderId="15" applyNumberFormat="0" applyAlignment="0" applyProtection="0">
      <alignment vertical="center"/>
    </xf>
    <xf numFmtId="0" fontId="33" fillId="4" borderId="14" applyNumberFormat="0" applyAlignment="0" applyProtection="0">
      <alignment vertical="center"/>
    </xf>
    <xf numFmtId="0" fontId="34" fillId="5" borderId="16" applyNumberFormat="0" applyAlignment="0" applyProtection="0">
      <alignment vertical="center"/>
    </xf>
    <xf numFmtId="0" fontId="35" fillId="0" borderId="17" applyNumberFormat="0" applyFill="0" applyAlignment="0" applyProtection="0">
      <alignment vertical="center"/>
    </xf>
    <xf numFmtId="0" fontId="36" fillId="0" borderId="18" applyNumberFormat="0" applyFill="0" applyAlignment="0" applyProtection="0">
      <alignment vertical="center"/>
    </xf>
    <xf numFmtId="0" fontId="37" fillId="6" borderId="0" applyNumberFormat="0" applyBorder="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xf numFmtId="0" fontId="42" fillId="0" borderId="0">
      <alignment vertical="center"/>
    </xf>
    <xf numFmtId="0" fontId="42" fillId="0" borderId="0">
      <alignment vertical="center"/>
    </xf>
    <xf numFmtId="0" fontId="42" fillId="0" borderId="0">
      <alignment vertical="center"/>
    </xf>
    <xf numFmtId="0" fontId="0" fillId="0" borderId="0">
      <alignment vertical="center"/>
    </xf>
    <xf numFmtId="0" fontId="0" fillId="0" borderId="0">
      <alignment vertical="center"/>
    </xf>
  </cellStyleXfs>
  <cellXfs count="160">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2"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xf>
    <xf numFmtId="0" fontId="2" fillId="0" borderId="0" xfId="0" applyFont="1" applyFill="1" applyAlignment="1">
      <alignment horizontal="center" vertical="center"/>
    </xf>
    <xf numFmtId="0" fontId="6" fillId="0" borderId="0" xfId="0" applyFont="1" applyFill="1" applyAlignment="1">
      <alignment horizontal="center" vertical="center"/>
    </xf>
    <xf numFmtId="0" fontId="3" fillId="0" borderId="1" xfId="0" applyFont="1" applyFill="1" applyBorder="1" applyAlignment="1">
      <alignment horizontal="center" vertical="center" wrapText="1"/>
    </xf>
    <xf numFmtId="0" fontId="8" fillId="0" borderId="0" xfId="0" applyFont="1" applyFill="1" applyAlignment="1">
      <alignment horizontal="center" vertical="center" wrapText="1"/>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9" fillId="0" borderId="0" xfId="50" applyFont="1" applyFill="1" applyAlignment="1">
      <alignment horizontal="center" vertical="center" wrapText="1"/>
    </xf>
    <xf numFmtId="0" fontId="2" fillId="0" borderId="1" xfId="0" applyFont="1" applyFill="1" applyBorder="1" applyAlignment="1">
      <alignment horizontal="center" vertical="center" wrapText="1"/>
    </xf>
    <xf numFmtId="0" fontId="9" fillId="0" borderId="0" xfId="50" applyFont="1" applyFill="1" applyBorder="1" applyAlignment="1">
      <alignment horizontal="center" vertical="center" wrapText="1"/>
    </xf>
    <xf numFmtId="0" fontId="3" fillId="0" borderId="0" xfId="0" applyFont="1" applyFill="1" applyAlignment="1">
      <alignment vertical="center"/>
    </xf>
    <xf numFmtId="0" fontId="6" fillId="0" borderId="0" xfId="0" applyFont="1" applyFill="1" applyAlignment="1">
      <alignment vertical="center" wrapText="1"/>
    </xf>
    <xf numFmtId="0" fontId="6" fillId="0" borderId="0" xfId="0" applyFont="1" applyFill="1" applyBorder="1" applyAlignment="1">
      <alignment vertical="center" wrapText="1"/>
    </xf>
    <xf numFmtId="0" fontId="6" fillId="0" borderId="0" xfId="0" applyFont="1" applyFill="1" applyBorder="1" applyAlignment="1">
      <alignment horizontal="center" vertical="center" wrapText="1"/>
    </xf>
    <xf numFmtId="49" fontId="2" fillId="0" borderId="0" xfId="0" applyNumberFormat="1" applyFont="1" applyFill="1" applyAlignment="1">
      <alignment horizontal="center" vertical="center" wrapText="1"/>
    </xf>
    <xf numFmtId="176" fontId="2" fillId="0" borderId="0" xfId="0" applyNumberFormat="1" applyFont="1" applyFill="1" applyAlignment="1">
      <alignment horizontal="center" vertical="center" wrapText="1"/>
    </xf>
    <xf numFmtId="177" fontId="2" fillId="0" borderId="0" xfId="0" applyNumberFormat="1" applyFont="1" applyFill="1" applyAlignment="1">
      <alignment horizontal="center" vertical="center" wrapText="1"/>
    </xf>
    <xf numFmtId="0" fontId="10"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178" fontId="11" fillId="0" borderId="0" xfId="0" applyNumberFormat="1" applyFont="1" applyFill="1" applyBorder="1" applyAlignment="1">
      <alignment horizontal="center" vertical="center" wrapText="1"/>
    </xf>
    <xf numFmtId="0" fontId="12" fillId="0" borderId="0" xfId="0" applyFont="1" applyFill="1" applyAlignment="1">
      <alignment horizontal="center" vertical="center" wrapText="1"/>
    </xf>
    <xf numFmtId="0" fontId="10" fillId="0" borderId="1" xfId="49" applyFont="1" applyFill="1" applyBorder="1" applyAlignment="1">
      <alignment horizontal="center" vertical="center" wrapText="1"/>
    </xf>
    <xf numFmtId="0" fontId="13" fillId="0" borderId="1" xfId="49" applyFont="1" applyFill="1" applyBorder="1" applyAlignment="1">
      <alignment horizontal="center" vertical="center" wrapText="1"/>
    </xf>
    <xf numFmtId="0" fontId="1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49" applyFont="1" applyFill="1" applyBorder="1" applyAlignment="1">
      <alignment horizontal="center" vertical="center" wrapText="1"/>
    </xf>
    <xf numFmtId="0" fontId="4" fillId="0" borderId="2" xfId="49" applyFont="1" applyFill="1" applyBorder="1" applyAlignment="1">
      <alignment horizontal="center" vertical="center" wrapText="1"/>
    </xf>
    <xf numFmtId="0" fontId="4" fillId="0" borderId="3" xfId="49" applyFont="1" applyFill="1" applyBorder="1" applyAlignment="1">
      <alignment horizontal="center" vertical="center" wrapText="1"/>
    </xf>
    <xf numFmtId="0" fontId="3"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11" fillId="0" borderId="0" xfId="0" applyNumberFormat="1" applyFont="1" applyFill="1" applyBorder="1" applyAlignment="1">
      <alignment horizontal="center" vertical="center" wrapText="1"/>
    </xf>
    <xf numFmtId="49" fontId="11" fillId="0" borderId="0" xfId="0" applyNumberFormat="1" applyFont="1" applyFill="1" applyBorder="1" applyAlignment="1">
      <alignment horizontal="center" vertical="center" wrapText="1"/>
    </xf>
    <xf numFmtId="0" fontId="14" fillId="0" borderId="0" xfId="0" applyFont="1" applyFill="1" applyBorder="1" applyAlignment="1">
      <alignment horizontal="center" vertical="center" wrapText="1"/>
    </xf>
    <xf numFmtId="176" fontId="15" fillId="0" borderId="0" xfId="0" applyNumberFormat="1" applyFont="1" applyFill="1" applyBorder="1" applyAlignment="1">
      <alignment horizontal="center" vertical="center" wrapText="1"/>
    </xf>
    <xf numFmtId="49" fontId="12" fillId="0" borderId="0" xfId="0" applyNumberFormat="1" applyFont="1" applyFill="1" applyAlignment="1">
      <alignment horizontal="center" vertical="center" wrapText="1"/>
    </xf>
    <xf numFmtId="0" fontId="16" fillId="0" borderId="0" xfId="0" applyFont="1" applyFill="1" applyAlignment="1">
      <alignment horizontal="center" vertical="center" wrapText="1"/>
    </xf>
    <xf numFmtId="176" fontId="17" fillId="0" borderId="0" xfId="0" applyNumberFormat="1" applyFont="1" applyFill="1" applyAlignment="1">
      <alignment horizontal="center" vertical="center" wrapText="1"/>
    </xf>
    <xf numFmtId="49" fontId="13" fillId="0" borderId="1" xfId="49" applyNumberFormat="1" applyFont="1" applyFill="1" applyBorder="1" applyAlignment="1">
      <alignment horizontal="center" vertical="center" wrapText="1"/>
    </xf>
    <xf numFmtId="176" fontId="13" fillId="0" borderId="1" xfId="49"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79" fontId="3"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77" fontId="15" fillId="0" borderId="0" xfId="0" applyNumberFormat="1" applyFont="1" applyFill="1" applyBorder="1" applyAlignment="1">
      <alignment horizontal="center" vertical="center" wrapText="1"/>
    </xf>
    <xf numFmtId="49" fontId="15" fillId="0" borderId="0" xfId="0" applyNumberFormat="1" applyFont="1" applyFill="1" applyBorder="1" applyAlignment="1">
      <alignment horizontal="center" vertical="center" wrapText="1"/>
    </xf>
    <xf numFmtId="177" fontId="17" fillId="0" borderId="0" xfId="0" applyNumberFormat="1" applyFont="1" applyFill="1" applyAlignment="1">
      <alignment horizontal="center" vertical="center" wrapText="1"/>
    </xf>
    <xf numFmtId="49" fontId="17" fillId="0" borderId="0" xfId="0" applyNumberFormat="1" applyFont="1" applyFill="1" applyAlignment="1">
      <alignment horizontal="center" vertical="center" wrapText="1"/>
    </xf>
    <xf numFmtId="177" fontId="13" fillId="0" borderId="1" xfId="49"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49" fontId="19" fillId="0" borderId="4"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2" fillId="0" borderId="1" xfId="50" applyFont="1" applyFill="1" applyBorder="1" applyAlignment="1">
      <alignment horizontal="center" vertical="center" wrapText="1"/>
    </xf>
    <xf numFmtId="0" fontId="6" fillId="0" borderId="1" xfId="50" applyFont="1" applyFill="1" applyBorder="1" applyAlignment="1">
      <alignment horizontal="center" vertical="center" wrapText="1"/>
    </xf>
    <xf numFmtId="178" fontId="6" fillId="0" borderId="6" xfId="0"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180" fontId="3" fillId="0" borderId="1"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wrapText="1"/>
    </xf>
    <xf numFmtId="0" fontId="9" fillId="0" borderId="1" xfId="49" applyFont="1" applyFill="1" applyBorder="1" applyAlignment="1" applyProtection="1">
      <alignment horizontal="center" vertical="center" wrapText="1"/>
    </xf>
    <xf numFmtId="177" fontId="6" fillId="0" borderId="1" xfId="0" applyNumberFormat="1" applyFont="1" applyFill="1" applyBorder="1" applyAlignment="1">
      <alignment horizontal="center" vertical="center" wrapText="1"/>
    </xf>
    <xf numFmtId="176" fontId="2" fillId="0" borderId="1" xfId="5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179" fontId="2" fillId="0" borderId="1" xfId="0" applyNumberFormat="1" applyFont="1" applyFill="1" applyBorder="1" applyAlignment="1">
      <alignment horizontal="center" vertical="center" wrapText="1"/>
    </xf>
    <xf numFmtId="176" fontId="2" fillId="0" borderId="1" xfId="49"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176" fontId="3" fillId="0" borderId="6" xfId="0" applyNumberFormat="1" applyFont="1" applyFill="1" applyBorder="1" applyAlignment="1">
      <alignment horizontal="center" vertical="center" wrapText="1"/>
    </xf>
    <xf numFmtId="176" fontId="3" fillId="0" borderId="1" xfId="0" applyNumberFormat="1" applyFont="1" applyFill="1" applyBorder="1" applyAlignment="1" applyProtection="1">
      <alignment horizontal="center" vertical="center" wrapText="1"/>
    </xf>
    <xf numFmtId="176" fontId="3" fillId="0" borderId="1" xfId="50" applyNumberFormat="1" applyFont="1" applyFill="1" applyBorder="1" applyAlignment="1">
      <alignment horizontal="center" vertical="center" wrapText="1"/>
    </xf>
    <xf numFmtId="57" fontId="3" fillId="0" borderId="1" xfId="0" applyNumberFormat="1" applyFont="1" applyFill="1" applyBorder="1" applyAlignment="1">
      <alignment horizontal="center" vertical="center" wrapText="1"/>
    </xf>
    <xf numFmtId="179" fontId="3" fillId="0" borderId="1" xfId="0" applyNumberFormat="1" applyFont="1" applyFill="1" applyBorder="1" applyAlignment="1" applyProtection="1">
      <alignment horizontal="center" vertical="center" wrapText="1"/>
    </xf>
    <xf numFmtId="0" fontId="3" fillId="0" borderId="1" xfId="50" applyFont="1" applyFill="1" applyBorder="1" applyAlignment="1">
      <alignment horizontal="center" vertical="center" wrapText="1"/>
    </xf>
    <xf numFmtId="0" fontId="3" fillId="0" borderId="1" xfId="49" applyNumberFormat="1" applyFont="1" applyFill="1" applyBorder="1" applyAlignment="1">
      <alignment horizontal="center" vertical="center" wrapText="1"/>
    </xf>
    <xf numFmtId="49" fontId="2" fillId="0" borderId="1" xfId="50" applyNumberFormat="1" applyFont="1" applyFill="1" applyBorder="1" applyAlignment="1">
      <alignment horizontal="center" vertical="center" wrapText="1"/>
    </xf>
    <xf numFmtId="49" fontId="3" fillId="0" borderId="1" xfId="0" applyNumberFormat="1" applyFont="1" applyFill="1" applyBorder="1" applyAlignment="1" applyProtection="1">
      <alignment horizontal="center" vertical="center" wrapText="1"/>
    </xf>
    <xf numFmtId="49" fontId="3" fillId="0" borderId="1" xfId="49" applyNumberFormat="1" applyFont="1" applyFill="1" applyBorder="1" applyAlignment="1">
      <alignment horizontal="center" vertical="center" wrapText="1"/>
    </xf>
    <xf numFmtId="181" fontId="6" fillId="0" borderId="1" xfId="0" applyNumberFormat="1" applyFont="1" applyFill="1" applyBorder="1" applyAlignment="1">
      <alignment horizontal="center" vertical="center" wrapText="1"/>
    </xf>
    <xf numFmtId="181" fontId="3" fillId="0" borderId="1" xfId="0" applyNumberFormat="1" applyFont="1" applyFill="1" applyBorder="1" applyAlignment="1">
      <alignment horizontal="center" vertical="center" wrapText="1"/>
    </xf>
    <xf numFmtId="0" fontId="2" fillId="0" borderId="1" xfId="53" applyFont="1" applyFill="1" applyBorder="1" applyAlignment="1">
      <alignment horizontal="center" vertical="center" wrapText="1"/>
    </xf>
    <xf numFmtId="0" fontId="6" fillId="0" borderId="1" xfId="49" applyFont="1" applyFill="1" applyBorder="1" applyAlignment="1">
      <alignment horizontal="center" vertical="center" wrapText="1"/>
    </xf>
    <xf numFmtId="182" fontId="3" fillId="0" borderId="1" xfId="0" applyNumberFormat="1" applyFont="1" applyFill="1" applyBorder="1" applyAlignment="1">
      <alignment horizontal="center" vertical="center" wrapText="1"/>
    </xf>
    <xf numFmtId="179" fontId="6" fillId="0" borderId="1" xfId="0" applyNumberFormat="1" applyFont="1" applyFill="1" applyBorder="1" applyAlignment="1">
      <alignment horizontal="center" vertical="center" wrapText="1"/>
    </xf>
    <xf numFmtId="0" fontId="18" fillId="0" borderId="1" xfId="53" applyFont="1" applyFill="1" applyBorder="1" applyAlignment="1" applyProtection="1">
      <alignment horizontal="center" vertical="center" wrapText="1"/>
      <protection locked="0"/>
    </xf>
    <xf numFmtId="176" fontId="3" fillId="0" borderId="1" xfId="49"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3" fillId="0" borderId="1" xfId="50" applyNumberFormat="1" applyFont="1" applyFill="1" applyBorder="1" applyAlignment="1" applyProtection="1">
      <alignment horizontal="center" vertical="center" wrapText="1"/>
    </xf>
    <xf numFmtId="49" fontId="3" fillId="0" borderId="1" xfId="50" applyNumberFormat="1" applyFont="1" applyFill="1" applyBorder="1" applyAlignment="1">
      <alignment horizontal="center" vertical="center" wrapText="1"/>
    </xf>
    <xf numFmtId="49" fontId="3" fillId="0" borderId="1" xfId="50" applyNumberFormat="1" applyFont="1" applyFill="1" applyBorder="1" applyAlignment="1" applyProtection="1">
      <alignment horizontal="center" vertical="center" wrapText="1"/>
    </xf>
    <xf numFmtId="0" fontId="4" fillId="0" borderId="2" xfId="50" applyFont="1" applyFill="1" applyBorder="1" applyAlignment="1">
      <alignment horizontal="center" vertical="center" wrapText="1"/>
    </xf>
    <xf numFmtId="0" fontId="4" fillId="0" borderId="3" xfId="50"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0" fontId="3" fillId="0" borderId="1" xfId="50" applyNumberFormat="1" applyFont="1" applyFill="1" applyBorder="1" applyAlignment="1">
      <alignment horizontal="center" vertical="center" wrapText="1"/>
    </xf>
    <xf numFmtId="179" fontId="3" fillId="0" borderId="1" xfId="49" applyNumberFormat="1" applyFont="1" applyFill="1" applyBorder="1" applyAlignment="1">
      <alignment horizontal="center" vertical="center" wrapText="1"/>
    </xf>
    <xf numFmtId="57" fontId="3" fillId="0" borderId="1" xfId="0" applyNumberFormat="1" applyFont="1" applyFill="1" applyBorder="1" applyAlignment="1">
      <alignment horizontal="center" vertical="center" wrapText="1" shrinkToFit="1"/>
    </xf>
    <xf numFmtId="176" fontId="6" fillId="0" borderId="1" xfId="49"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179" fontId="20" fillId="0" borderId="1" xfId="0" applyNumberFormat="1" applyFont="1" applyFill="1" applyBorder="1" applyAlignment="1">
      <alignment horizontal="center" vertical="center" wrapText="1"/>
    </xf>
    <xf numFmtId="0" fontId="21"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shrinkToFit="1"/>
    </xf>
    <xf numFmtId="183" fontId="3" fillId="0" borderId="1"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6" fillId="0" borderId="1" xfId="53" applyFont="1" applyFill="1" applyBorder="1" applyAlignment="1" applyProtection="1">
      <alignment horizontal="center" vertical="center" wrapText="1"/>
      <protection locked="0"/>
    </xf>
    <xf numFmtId="49" fontId="6" fillId="0" borderId="1" xfId="0" applyNumberFormat="1" applyFont="1" applyFill="1" applyBorder="1" applyAlignment="1" applyProtection="1">
      <alignment horizontal="center" vertical="center" wrapText="1"/>
    </xf>
    <xf numFmtId="0" fontId="22"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76" fontId="6" fillId="0" borderId="1" xfId="52" applyNumberFormat="1" applyFont="1" applyFill="1" applyBorder="1" applyAlignment="1" applyProtection="1">
      <alignment horizontal="center" vertical="center" wrapText="1"/>
    </xf>
    <xf numFmtId="176" fontId="21" fillId="0" borderId="1" xfId="0" applyNumberFormat="1" applyFont="1" applyFill="1" applyBorder="1" applyAlignment="1">
      <alignment horizontal="center" vertical="center" wrapText="1"/>
    </xf>
    <xf numFmtId="176" fontId="4" fillId="0" borderId="1" xfId="5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3" fillId="0" borderId="2" xfId="50" applyFont="1" applyFill="1" applyBorder="1" applyAlignment="1">
      <alignment vertical="center" wrapText="1"/>
    </xf>
    <xf numFmtId="184" fontId="3" fillId="0" borderId="1" xfId="0" applyNumberFormat="1" applyFont="1" applyFill="1" applyBorder="1" applyAlignment="1">
      <alignment horizontal="center" vertical="center" wrapText="1"/>
    </xf>
    <xf numFmtId="49" fontId="2" fillId="0" borderId="1" xfId="51" applyNumberFormat="1" applyFont="1" applyFill="1" applyBorder="1" applyAlignment="1">
      <alignment horizontal="center" vertical="center" wrapText="1"/>
    </xf>
    <xf numFmtId="49" fontId="3" fillId="0" borderId="1" xfId="51"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1" xfId="50" applyFont="1" applyFill="1" applyBorder="1" applyAlignment="1">
      <alignment horizontal="center" vertical="center" wrapText="1"/>
    </xf>
    <xf numFmtId="0" fontId="3" fillId="0" borderId="4" xfId="0" applyFont="1" applyFill="1" applyBorder="1" applyAlignment="1">
      <alignment horizontal="center" vertical="center" wrapText="1"/>
    </xf>
    <xf numFmtId="181" fontId="3" fillId="0" borderId="4"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4" fillId="0" borderId="9" xfId="50" applyFont="1" applyFill="1" applyBorder="1" applyAlignment="1">
      <alignment vertical="center" wrapText="1"/>
    </xf>
    <xf numFmtId="179" fontId="3" fillId="0" borderId="1" xfId="0" applyNumberFormat="1" applyFont="1" applyFill="1" applyBorder="1" applyAlignment="1">
      <alignment horizontal="justify" vertical="center" wrapText="1"/>
    </xf>
    <xf numFmtId="57" fontId="6" fillId="0" borderId="4"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179" fontId="6" fillId="0" borderId="4" xfId="0" applyNumberFormat="1"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0" fontId="18" fillId="0" borderId="10" xfId="0" applyFont="1" applyFill="1" applyBorder="1" applyAlignment="1">
      <alignment horizontal="center" vertical="center" wrapText="1"/>
    </xf>
    <xf numFmtId="179" fontId="9"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justify" vertical="center" wrapText="1"/>
    </xf>
    <xf numFmtId="0" fontId="6" fillId="0" borderId="4" xfId="0" applyNumberFormat="1" applyFont="1" applyFill="1" applyBorder="1" applyAlignment="1">
      <alignment horizontal="center" vertical="center" wrapText="1"/>
    </xf>
    <xf numFmtId="0" fontId="3" fillId="0" borderId="1" xfId="0" applyFont="1" applyFill="1" applyBorder="1" applyAlignment="1" quotePrefix="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7" xfId="49"/>
    <cellStyle name="常规 7 2" xfId="50"/>
    <cellStyle name="常规 2" xfId="51"/>
    <cellStyle name="常规 6" xfId="52"/>
    <cellStyle name="常规 4" xfId="53"/>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476"/>
  <sheetViews>
    <sheetView tabSelected="1" view="pageBreakPreview" zoomScale="70" zoomScaleNormal="55" workbookViewId="0">
      <pane ySplit="6" topLeftCell="A106" activePane="bottomLeft" state="frozen"/>
      <selection/>
      <selection pane="bottomLeft" activeCell="N106" sqref="N106"/>
    </sheetView>
  </sheetViews>
  <sheetFormatPr defaultColWidth="9" defaultRowHeight="19.5"/>
  <cols>
    <col min="1" max="1" width="5.75" style="9" customWidth="1"/>
    <col min="2" max="2" width="15.8833333333333" style="9" customWidth="1"/>
    <col min="3" max="3" width="17.3833333333333" style="9" customWidth="1"/>
    <col min="4" max="4" width="16.6333333333333" style="9" customWidth="1"/>
    <col min="5" max="5" width="10.8833333333333" style="9" customWidth="1"/>
    <col min="6" max="6" width="13.3833333333333" style="9" customWidth="1"/>
    <col min="7" max="7" width="12.1333333333333" style="9" customWidth="1"/>
    <col min="8" max="8" width="6.63333333333333" style="9" customWidth="1"/>
    <col min="9" max="9" width="14.6333333333333" style="9" customWidth="1"/>
    <col min="10" max="10" width="14.6333333333333" style="25" customWidth="1"/>
    <col min="11" max="11" width="14.6333333333333" style="9" customWidth="1"/>
    <col min="12" max="12" width="10.8833333333333" style="9" customWidth="1"/>
    <col min="13" max="13" width="10" style="9" customWidth="1"/>
    <col min="14" max="14" width="23.4083333333333" style="9" customWidth="1"/>
    <col min="15" max="15" width="32.775" style="26" customWidth="1"/>
    <col min="16" max="16" width="29.8916666666667" style="26" customWidth="1"/>
    <col min="17" max="17" width="24.1083333333333" style="27" customWidth="1"/>
    <col min="18" max="18" width="5.38333333333333" style="25" customWidth="1"/>
    <col min="19" max="19" width="7.88333333333333" style="25" customWidth="1"/>
    <col min="20" max="20" width="9.13333333333333" style="25" customWidth="1"/>
    <col min="21" max="21" width="5.38333333333333" style="25" customWidth="1"/>
    <col min="22" max="23" width="7.88333333333333" style="25" customWidth="1"/>
    <col min="24" max="24" width="27.1333333333333" style="9" customWidth="1"/>
    <col min="25" max="25" width="18.1833333333333" style="9" customWidth="1"/>
    <col min="26" max="16384" width="9" style="2"/>
  </cols>
  <sheetData>
    <row r="1" s="1" customFormat="1" ht="42" customHeight="1" spans="1:25">
      <c r="A1" s="28" t="s">
        <v>0</v>
      </c>
      <c r="B1" s="28"/>
      <c r="C1" s="29"/>
      <c r="D1" s="29"/>
      <c r="E1" s="29"/>
      <c r="F1" s="29"/>
      <c r="G1" s="29"/>
      <c r="H1" s="30"/>
      <c r="I1" s="41"/>
      <c r="J1" s="42"/>
      <c r="K1" s="29"/>
      <c r="L1" s="29"/>
      <c r="M1" s="29"/>
      <c r="N1" s="43"/>
      <c r="O1" s="44"/>
      <c r="P1" s="44"/>
      <c r="Q1" s="58"/>
      <c r="R1" s="59"/>
      <c r="S1" s="59"/>
      <c r="T1" s="59"/>
      <c r="U1" s="59"/>
      <c r="V1" s="59"/>
      <c r="W1" s="59"/>
      <c r="X1" s="29"/>
      <c r="Y1" s="29"/>
    </row>
    <row r="2" s="1" customFormat="1" ht="91" customHeight="1" spans="1:25">
      <c r="A2" s="31" t="s">
        <v>1</v>
      </c>
      <c r="B2" s="31"/>
      <c r="C2" s="31"/>
      <c r="D2" s="31"/>
      <c r="E2" s="31"/>
      <c r="F2" s="31"/>
      <c r="G2" s="31"/>
      <c r="H2" s="31"/>
      <c r="I2" s="31"/>
      <c r="J2" s="45"/>
      <c r="K2" s="31"/>
      <c r="L2" s="31"/>
      <c r="M2" s="31"/>
      <c r="N2" s="46"/>
      <c r="O2" s="47"/>
      <c r="P2" s="47"/>
      <c r="Q2" s="60"/>
      <c r="R2" s="61"/>
      <c r="S2" s="61"/>
      <c r="T2" s="61"/>
      <c r="U2" s="61"/>
      <c r="V2" s="61"/>
      <c r="W2" s="61"/>
      <c r="X2" s="31"/>
      <c r="Y2" s="31"/>
    </row>
    <row r="3" s="1" customFormat="1" ht="30" customHeight="1" spans="1:25">
      <c r="A3" s="32" t="s">
        <v>2</v>
      </c>
      <c r="B3" s="33" t="s">
        <v>3</v>
      </c>
      <c r="C3" s="33"/>
      <c r="D3" s="33"/>
      <c r="E3" s="33" t="s">
        <v>4</v>
      </c>
      <c r="F3" s="33" t="s">
        <v>5</v>
      </c>
      <c r="G3" s="33" t="s">
        <v>6</v>
      </c>
      <c r="H3" s="33" t="s">
        <v>7</v>
      </c>
      <c r="I3" s="33" t="s">
        <v>8</v>
      </c>
      <c r="J3" s="48" t="s">
        <v>9</v>
      </c>
      <c r="K3" s="33"/>
      <c r="L3" s="33" t="s">
        <v>10</v>
      </c>
      <c r="M3" s="33"/>
      <c r="N3" s="33" t="s">
        <v>11</v>
      </c>
      <c r="O3" s="49" t="s">
        <v>12</v>
      </c>
      <c r="P3" s="49" t="s">
        <v>13</v>
      </c>
      <c r="Q3" s="62"/>
      <c r="R3" s="48" t="s">
        <v>14</v>
      </c>
      <c r="S3" s="48"/>
      <c r="T3" s="48"/>
      <c r="U3" s="48"/>
      <c r="V3" s="48"/>
      <c r="W3" s="48"/>
      <c r="X3" s="33" t="s">
        <v>15</v>
      </c>
      <c r="Y3" s="33" t="s">
        <v>16</v>
      </c>
    </row>
    <row r="4" s="1" customFormat="1" ht="25" customHeight="1" spans="1:25">
      <c r="A4" s="32"/>
      <c r="B4" s="33" t="s">
        <v>3</v>
      </c>
      <c r="C4" s="33" t="s">
        <v>17</v>
      </c>
      <c r="D4" s="33" t="s">
        <v>18</v>
      </c>
      <c r="E4" s="33"/>
      <c r="F4" s="33"/>
      <c r="G4" s="33"/>
      <c r="H4" s="33"/>
      <c r="I4" s="33"/>
      <c r="J4" s="48" t="s">
        <v>19</v>
      </c>
      <c r="K4" s="33" t="s">
        <v>20</v>
      </c>
      <c r="L4" s="33" t="s">
        <v>21</v>
      </c>
      <c r="M4" s="33" t="s">
        <v>22</v>
      </c>
      <c r="N4" s="33"/>
      <c r="O4" s="49"/>
      <c r="P4" s="49" t="s">
        <v>23</v>
      </c>
      <c r="Q4" s="62" t="s">
        <v>24</v>
      </c>
      <c r="R4" s="48" t="s">
        <v>25</v>
      </c>
      <c r="S4" s="48" t="s">
        <v>26</v>
      </c>
      <c r="T4" s="48" t="s">
        <v>27</v>
      </c>
      <c r="U4" s="48" t="s">
        <v>13</v>
      </c>
      <c r="V4" s="48"/>
      <c r="W4" s="48"/>
      <c r="X4" s="33"/>
      <c r="Y4" s="33"/>
    </row>
    <row r="5" s="1" customFormat="1" ht="75" customHeight="1" spans="1:25">
      <c r="A5" s="34"/>
      <c r="B5" s="33"/>
      <c r="C5" s="33"/>
      <c r="D5" s="33"/>
      <c r="E5" s="33"/>
      <c r="F5" s="33"/>
      <c r="G5" s="33"/>
      <c r="H5" s="33"/>
      <c r="I5" s="33"/>
      <c r="J5" s="48"/>
      <c r="K5" s="33"/>
      <c r="L5" s="33"/>
      <c r="M5" s="33"/>
      <c r="N5" s="33"/>
      <c r="O5" s="49"/>
      <c r="P5" s="49"/>
      <c r="Q5" s="62"/>
      <c r="R5" s="48"/>
      <c r="S5" s="48"/>
      <c r="T5" s="48"/>
      <c r="U5" s="48" t="s">
        <v>28</v>
      </c>
      <c r="V5" s="48" t="s">
        <v>29</v>
      </c>
      <c r="W5" s="48" t="s">
        <v>30</v>
      </c>
      <c r="X5" s="33"/>
      <c r="Y5" s="33"/>
    </row>
    <row r="6" s="2" customFormat="1" ht="35" customHeight="1" spans="1:25">
      <c r="A6" s="14"/>
      <c r="B6" s="35" t="s">
        <v>31</v>
      </c>
      <c r="C6" s="35"/>
      <c r="D6" s="14"/>
      <c r="E6" s="14"/>
      <c r="F6" s="14"/>
      <c r="G6" s="14"/>
      <c r="H6" s="14"/>
      <c r="I6" s="50"/>
      <c r="J6" s="51"/>
      <c r="K6" s="52"/>
      <c r="L6" s="52"/>
      <c r="M6" s="52"/>
      <c r="N6" s="52"/>
      <c r="O6" s="53">
        <f>SUM(O7,O390,O446,O466,O474)</f>
        <v>14656.68</v>
      </c>
      <c r="P6" s="53">
        <f>SUM(P7,P390,P446,P466,P474)</f>
        <v>14656.68</v>
      </c>
      <c r="Q6" s="63">
        <v>0</v>
      </c>
      <c r="R6" s="64"/>
      <c r="S6" s="64"/>
      <c r="T6" s="64"/>
      <c r="U6" s="64"/>
      <c r="V6" s="64"/>
      <c r="W6" s="64"/>
      <c r="X6" s="14"/>
      <c r="Y6" s="14"/>
    </row>
    <row r="7" s="2" customFormat="1" ht="68" customHeight="1" spans="1:25">
      <c r="A7" s="14"/>
      <c r="B7" s="36" t="s">
        <v>32</v>
      </c>
      <c r="C7" s="37" t="s">
        <v>33</v>
      </c>
      <c r="D7" s="38"/>
      <c r="E7" s="14"/>
      <c r="F7" s="14"/>
      <c r="G7" s="14"/>
      <c r="H7" s="14"/>
      <c r="I7" s="50"/>
      <c r="J7" s="51"/>
      <c r="K7" s="52"/>
      <c r="L7" s="52"/>
      <c r="M7" s="52"/>
      <c r="N7" s="52"/>
      <c r="O7" s="53">
        <f>SUM(O8,O226,O356,O361,O370,O372,O378,O382,O384,O386,O388)</f>
        <v>11016.27</v>
      </c>
      <c r="P7" s="53">
        <f>SUM(P8,P226,P356,P361,P370,P372,P378,P382,P384,P386,P388)</f>
        <v>11016.27</v>
      </c>
      <c r="Q7" s="63">
        <v>0</v>
      </c>
      <c r="R7" s="64"/>
      <c r="S7" s="64"/>
      <c r="T7" s="64"/>
      <c r="U7" s="64"/>
      <c r="V7" s="64"/>
      <c r="W7" s="64"/>
      <c r="X7" s="14"/>
      <c r="Y7" s="14"/>
    </row>
    <row r="8" s="2" customFormat="1" ht="68" customHeight="1" spans="1:25">
      <c r="A8" s="14"/>
      <c r="B8" s="36" t="s">
        <v>34</v>
      </c>
      <c r="C8" s="37" t="s">
        <v>35</v>
      </c>
      <c r="D8" s="38"/>
      <c r="E8" s="14"/>
      <c r="F8" s="14"/>
      <c r="G8" s="14"/>
      <c r="H8" s="14"/>
      <c r="I8" s="50"/>
      <c r="J8" s="51"/>
      <c r="K8" s="52"/>
      <c r="L8" s="52"/>
      <c r="M8" s="52"/>
      <c r="N8" s="52"/>
      <c r="O8" s="53">
        <f>SUM(O9:O225)</f>
        <v>4434.6</v>
      </c>
      <c r="P8" s="53">
        <f>SUM(P9:P225)</f>
        <v>4434.6</v>
      </c>
      <c r="Q8" s="63">
        <v>0</v>
      </c>
      <c r="R8" s="64"/>
      <c r="S8" s="64"/>
      <c r="T8" s="64"/>
      <c r="U8" s="64"/>
      <c r="V8" s="64"/>
      <c r="W8" s="64"/>
      <c r="X8" s="14"/>
      <c r="Y8" s="14"/>
    </row>
    <row r="9" s="3" customFormat="1" ht="156" spans="1:25">
      <c r="A9" s="14">
        <v>1</v>
      </c>
      <c r="B9" s="14" t="s">
        <v>33</v>
      </c>
      <c r="C9" s="14" t="s">
        <v>36</v>
      </c>
      <c r="D9" s="14" t="s">
        <v>35</v>
      </c>
      <c r="E9" s="14" t="s">
        <v>37</v>
      </c>
      <c r="F9" s="14" t="s">
        <v>38</v>
      </c>
      <c r="G9" s="14" t="s">
        <v>39</v>
      </c>
      <c r="H9" s="14" t="s">
        <v>40</v>
      </c>
      <c r="I9" s="14" t="s">
        <v>41</v>
      </c>
      <c r="J9" s="14">
        <v>2025.1</v>
      </c>
      <c r="K9" s="14">
        <v>2025.5</v>
      </c>
      <c r="L9" s="14" t="s">
        <v>42</v>
      </c>
      <c r="M9" s="14" t="s">
        <v>43</v>
      </c>
      <c r="N9" s="14" t="s">
        <v>44</v>
      </c>
      <c r="O9" s="54">
        <v>19.8</v>
      </c>
      <c r="P9" s="54">
        <v>19.8</v>
      </c>
      <c r="Q9" s="50">
        <v>0</v>
      </c>
      <c r="R9" s="51">
        <v>1</v>
      </c>
      <c r="S9" s="51">
        <v>135</v>
      </c>
      <c r="T9" s="51">
        <v>503</v>
      </c>
      <c r="U9" s="51"/>
      <c r="V9" s="51">
        <v>12</v>
      </c>
      <c r="W9" s="51">
        <v>43</v>
      </c>
      <c r="X9" s="14" t="s">
        <v>45</v>
      </c>
      <c r="Y9" s="14" t="s">
        <v>46</v>
      </c>
    </row>
    <row r="10" s="3" customFormat="1" ht="97.5" spans="1:25">
      <c r="A10" s="14">
        <v>2</v>
      </c>
      <c r="B10" s="14" t="s">
        <v>33</v>
      </c>
      <c r="C10" s="14" t="s">
        <v>36</v>
      </c>
      <c r="D10" s="14" t="s">
        <v>35</v>
      </c>
      <c r="E10" s="14" t="s">
        <v>37</v>
      </c>
      <c r="F10" s="14" t="s">
        <v>47</v>
      </c>
      <c r="G10" s="14" t="s">
        <v>48</v>
      </c>
      <c r="H10" s="14" t="s">
        <v>40</v>
      </c>
      <c r="I10" s="14" t="s">
        <v>49</v>
      </c>
      <c r="J10" s="14">
        <v>2025.3</v>
      </c>
      <c r="K10" s="14">
        <v>2025.8</v>
      </c>
      <c r="L10" s="14" t="s">
        <v>42</v>
      </c>
      <c r="M10" s="14" t="s">
        <v>43</v>
      </c>
      <c r="N10" s="14" t="s">
        <v>50</v>
      </c>
      <c r="O10" s="54">
        <v>15</v>
      </c>
      <c r="P10" s="54">
        <v>15</v>
      </c>
      <c r="Q10" s="50">
        <v>0</v>
      </c>
      <c r="R10" s="51">
        <v>1</v>
      </c>
      <c r="S10" s="51">
        <v>159</v>
      </c>
      <c r="T10" s="57">
        <v>680</v>
      </c>
      <c r="U10" s="57">
        <v>1</v>
      </c>
      <c r="V10" s="57">
        <v>10</v>
      </c>
      <c r="W10" s="57">
        <v>41</v>
      </c>
      <c r="X10" s="14" t="s">
        <v>51</v>
      </c>
      <c r="Y10" s="14" t="s">
        <v>52</v>
      </c>
    </row>
    <row r="11" s="3" customFormat="1" ht="195" spans="1:25">
      <c r="A11" s="14">
        <v>3</v>
      </c>
      <c r="B11" s="14" t="s">
        <v>33</v>
      </c>
      <c r="C11" s="14" t="s">
        <v>36</v>
      </c>
      <c r="D11" s="14" t="s">
        <v>35</v>
      </c>
      <c r="E11" s="14" t="s">
        <v>37</v>
      </c>
      <c r="F11" s="14" t="s">
        <v>53</v>
      </c>
      <c r="G11" s="14" t="s">
        <v>54</v>
      </c>
      <c r="H11" s="14" t="s">
        <v>40</v>
      </c>
      <c r="I11" s="14" t="s">
        <v>53</v>
      </c>
      <c r="J11" s="14">
        <v>2025.3</v>
      </c>
      <c r="K11" s="14">
        <v>2025.8</v>
      </c>
      <c r="L11" s="14" t="s">
        <v>42</v>
      </c>
      <c r="M11" s="14" t="s">
        <v>43</v>
      </c>
      <c r="N11" s="14" t="s">
        <v>55</v>
      </c>
      <c r="O11" s="54">
        <v>27.8</v>
      </c>
      <c r="P11" s="54">
        <v>27.8</v>
      </c>
      <c r="Q11" s="50">
        <v>0</v>
      </c>
      <c r="R11" s="51">
        <v>1</v>
      </c>
      <c r="S11" s="51">
        <v>314</v>
      </c>
      <c r="T11" s="51">
        <v>1217</v>
      </c>
      <c r="U11" s="51"/>
      <c r="V11" s="51">
        <v>58</v>
      </c>
      <c r="W11" s="51">
        <v>250</v>
      </c>
      <c r="X11" s="14" t="s">
        <v>56</v>
      </c>
      <c r="Y11" s="14" t="s">
        <v>57</v>
      </c>
    </row>
    <row r="12" s="3" customFormat="1" ht="136.5" spans="1:25">
      <c r="A12" s="14">
        <v>4</v>
      </c>
      <c r="B12" s="14" t="s">
        <v>33</v>
      </c>
      <c r="C12" s="14" t="s">
        <v>36</v>
      </c>
      <c r="D12" s="14" t="s">
        <v>35</v>
      </c>
      <c r="E12" s="14" t="s">
        <v>37</v>
      </c>
      <c r="F12" s="14" t="s">
        <v>58</v>
      </c>
      <c r="G12" s="14" t="s">
        <v>59</v>
      </c>
      <c r="H12" s="14" t="s">
        <v>40</v>
      </c>
      <c r="I12" s="14" t="s">
        <v>58</v>
      </c>
      <c r="J12" s="14">
        <v>2025.3</v>
      </c>
      <c r="K12" s="14">
        <v>2025.8</v>
      </c>
      <c r="L12" s="14" t="s">
        <v>42</v>
      </c>
      <c r="M12" s="14" t="s">
        <v>43</v>
      </c>
      <c r="N12" s="14" t="s">
        <v>60</v>
      </c>
      <c r="O12" s="54">
        <v>27.5</v>
      </c>
      <c r="P12" s="54">
        <v>27.5</v>
      </c>
      <c r="Q12" s="50">
        <v>0</v>
      </c>
      <c r="R12" s="51">
        <v>1</v>
      </c>
      <c r="S12" s="51">
        <v>287</v>
      </c>
      <c r="T12" s="51">
        <v>1253</v>
      </c>
      <c r="U12" s="51"/>
      <c r="V12" s="51">
        <v>34</v>
      </c>
      <c r="W12" s="51">
        <v>109</v>
      </c>
      <c r="X12" s="14" t="s">
        <v>61</v>
      </c>
      <c r="Y12" s="14" t="s">
        <v>62</v>
      </c>
    </row>
    <row r="13" s="3" customFormat="1" ht="97.5" spans="1:25">
      <c r="A13" s="14">
        <v>5</v>
      </c>
      <c r="B13" s="14" t="s">
        <v>33</v>
      </c>
      <c r="C13" s="14" t="s">
        <v>36</v>
      </c>
      <c r="D13" s="14" t="s">
        <v>35</v>
      </c>
      <c r="E13" s="14" t="s">
        <v>37</v>
      </c>
      <c r="F13" s="14" t="s">
        <v>63</v>
      </c>
      <c r="G13" s="14" t="s">
        <v>64</v>
      </c>
      <c r="H13" s="14" t="s">
        <v>40</v>
      </c>
      <c r="I13" s="14" t="s">
        <v>63</v>
      </c>
      <c r="J13" s="14">
        <v>2025.3</v>
      </c>
      <c r="K13" s="14">
        <v>2025.8</v>
      </c>
      <c r="L13" s="14" t="s">
        <v>42</v>
      </c>
      <c r="M13" s="14" t="s">
        <v>43</v>
      </c>
      <c r="N13" s="14" t="s">
        <v>65</v>
      </c>
      <c r="O13" s="54">
        <v>13</v>
      </c>
      <c r="P13" s="54">
        <v>13</v>
      </c>
      <c r="Q13" s="50">
        <v>0</v>
      </c>
      <c r="R13" s="51">
        <v>1</v>
      </c>
      <c r="S13" s="51">
        <v>442</v>
      </c>
      <c r="T13" s="57">
        <v>1948</v>
      </c>
      <c r="U13" s="57">
        <v>1</v>
      </c>
      <c r="V13" s="57">
        <v>81</v>
      </c>
      <c r="W13" s="57">
        <v>313</v>
      </c>
      <c r="X13" s="14" t="s">
        <v>66</v>
      </c>
      <c r="Y13" s="14" t="s">
        <v>67</v>
      </c>
    </row>
    <row r="14" s="3" customFormat="1" ht="175.5" spans="1:25">
      <c r="A14" s="14">
        <v>6</v>
      </c>
      <c r="B14" s="14" t="s">
        <v>33</v>
      </c>
      <c r="C14" s="14" t="s">
        <v>36</v>
      </c>
      <c r="D14" s="14" t="s">
        <v>35</v>
      </c>
      <c r="E14" s="14" t="s">
        <v>37</v>
      </c>
      <c r="F14" s="14" t="s">
        <v>68</v>
      </c>
      <c r="G14" s="14" t="s">
        <v>69</v>
      </c>
      <c r="H14" s="14" t="s">
        <v>40</v>
      </c>
      <c r="I14" s="14" t="s">
        <v>68</v>
      </c>
      <c r="J14" s="14">
        <v>2025.3</v>
      </c>
      <c r="K14" s="14">
        <v>2025.8</v>
      </c>
      <c r="L14" s="14" t="s">
        <v>42</v>
      </c>
      <c r="M14" s="14" t="s">
        <v>43</v>
      </c>
      <c r="N14" s="14" t="s">
        <v>70</v>
      </c>
      <c r="O14" s="54">
        <v>27.6</v>
      </c>
      <c r="P14" s="54">
        <v>27.6</v>
      </c>
      <c r="Q14" s="50">
        <v>0</v>
      </c>
      <c r="R14" s="51">
        <v>1</v>
      </c>
      <c r="S14" s="51">
        <v>368</v>
      </c>
      <c r="T14" s="51">
        <v>1618</v>
      </c>
      <c r="U14" s="51"/>
      <c r="V14" s="51">
        <v>67</v>
      </c>
      <c r="W14" s="51">
        <v>283</v>
      </c>
      <c r="X14" s="14" t="s">
        <v>71</v>
      </c>
      <c r="Y14" s="14" t="s">
        <v>72</v>
      </c>
    </row>
    <row r="15" s="3" customFormat="1" ht="136.5" spans="1:25">
      <c r="A15" s="14">
        <v>7</v>
      </c>
      <c r="B15" s="14" t="s">
        <v>33</v>
      </c>
      <c r="C15" s="14" t="s">
        <v>36</v>
      </c>
      <c r="D15" s="14" t="s">
        <v>35</v>
      </c>
      <c r="E15" s="14" t="s">
        <v>37</v>
      </c>
      <c r="F15" s="14" t="s">
        <v>73</v>
      </c>
      <c r="G15" s="14" t="s">
        <v>74</v>
      </c>
      <c r="H15" s="14" t="s">
        <v>40</v>
      </c>
      <c r="I15" s="14" t="s">
        <v>73</v>
      </c>
      <c r="J15" s="14">
        <v>2025.3</v>
      </c>
      <c r="K15" s="14">
        <v>2025.8</v>
      </c>
      <c r="L15" s="14" t="s">
        <v>42</v>
      </c>
      <c r="M15" s="14" t="s">
        <v>43</v>
      </c>
      <c r="N15" s="14" t="s">
        <v>75</v>
      </c>
      <c r="O15" s="54">
        <v>27.8</v>
      </c>
      <c r="P15" s="54">
        <v>27.8</v>
      </c>
      <c r="Q15" s="50">
        <v>0</v>
      </c>
      <c r="R15" s="51">
        <v>1</v>
      </c>
      <c r="S15" s="51">
        <v>483</v>
      </c>
      <c r="T15" s="51">
        <v>2038</v>
      </c>
      <c r="U15" s="51"/>
      <c r="V15" s="51">
        <v>33</v>
      </c>
      <c r="W15" s="51">
        <v>127</v>
      </c>
      <c r="X15" s="14" t="s">
        <v>76</v>
      </c>
      <c r="Y15" s="14" t="s">
        <v>62</v>
      </c>
    </row>
    <row r="16" s="3" customFormat="1" ht="78" spans="1:25">
      <c r="A16" s="14">
        <v>8</v>
      </c>
      <c r="B16" s="14" t="s">
        <v>33</v>
      </c>
      <c r="C16" s="14" t="s">
        <v>36</v>
      </c>
      <c r="D16" s="14" t="s">
        <v>35</v>
      </c>
      <c r="E16" s="14" t="s">
        <v>37</v>
      </c>
      <c r="F16" s="14" t="s">
        <v>77</v>
      </c>
      <c r="G16" s="14" t="s">
        <v>78</v>
      </c>
      <c r="H16" s="14" t="s">
        <v>40</v>
      </c>
      <c r="I16" s="14" t="s">
        <v>77</v>
      </c>
      <c r="J16" s="14">
        <v>2025.3</v>
      </c>
      <c r="K16" s="14">
        <v>2025.8</v>
      </c>
      <c r="L16" s="14" t="s">
        <v>42</v>
      </c>
      <c r="M16" s="14" t="s">
        <v>43</v>
      </c>
      <c r="N16" s="14" t="s">
        <v>79</v>
      </c>
      <c r="O16" s="54">
        <v>8</v>
      </c>
      <c r="P16" s="54">
        <v>8</v>
      </c>
      <c r="Q16" s="50">
        <v>0</v>
      </c>
      <c r="R16" s="51">
        <v>1</v>
      </c>
      <c r="S16" s="51">
        <v>284</v>
      </c>
      <c r="T16" s="51">
        <v>1160</v>
      </c>
      <c r="U16" s="51">
        <v>1</v>
      </c>
      <c r="V16" s="51">
        <v>63</v>
      </c>
      <c r="W16" s="51">
        <v>266</v>
      </c>
      <c r="X16" s="14" t="s">
        <v>80</v>
      </c>
      <c r="Y16" s="14" t="s">
        <v>52</v>
      </c>
    </row>
    <row r="17" s="3" customFormat="1" ht="175.5" spans="1:25">
      <c r="A17" s="14">
        <v>9</v>
      </c>
      <c r="B17" s="14" t="s">
        <v>33</v>
      </c>
      <c r="C17" s="14" t="s">
        <v>36</v>
      </c>
      <c r="D17" s="14" t="s">
        <v>35</v>
      </c>
      <c r="E17" s="14" t="s">
        <v>37</v>
      </c>
      <c r="F17" s="14" t="s">
        <v>77</v>
      </c>
      <c r="G17" s="14" t="s">
        <v>81</v>
      </c>
      <c r="H17" s="14" t="s">
        <v>40</v>
      </c>
      <c r="I17" s="14" t="s">
        <v>77</v>
      </c>
      <c r="J17" s="14">
        <v>2025.3</v>
      </c>
      <c r="K17" s="14">
        <v>2025.8</v>
      </c>
      <c r="L17" s="14" t="s">
        <v>42</v>
      </c>
      <c r="M17" s="14" t="s">
        <v>43</v>
      </c>
      <c r="N17" s="14" t="s">
        <v>82</v>
      </c>
      <c r="O17" s="54">
        <v>10</v>
      </c>
      <c r="P17" s="54">
        <v>10</v>
      </c>
      <c r="Q17" s="50">
        <v>0</v>
      </c>
      <c r="R17" s="51">
        <v>1</v>
      </c>
      <c r="S17" s="51">
        <v>133</v>
      </c>
      <c r="T17" s="51">
        <v>572</v>
      </c>
      <c r="U17" s="51">
        <v>1</v>
      </c>
      <c r="V17" s="51">
        <v>13</v>
      </c>
      <c r="W17" s="51">
        <v>43</v>
      </c>
      <c r="X17" s="14" t="s">
        <v>83</v>
      </c>
      <c r="Y17" s="14" t="s">
        <v>67</v>
      </c>
    </row>
    <row r="18" s="3" customFormat="1" ht="195" spans="1:25">
      <c r="A18" s="14">
        <v>10</v>
      </c>
      <c r="B18" s="14" t="s">
        <v>33</v>
      </c>
      <c r="C18" s="14" t="s">
        <v>36</v>
      </c>
      <c r="D18" s="14" t="s">
        <v>35</v>
      </c>
      <c r="E18" s="14" t="s">
        <v>37</v>
      </c>
      <c r="F18" s="14" t="s">
        <v>84</v>
      </c>
      <c r="G18" s="14" t="s">
        <v>85</v>
      </c>
      <c r="H18" s="14" t="s">
        <v>40</v>
      </c>
      <c r="I18" s="14" t="s">
        <v>84</v>
      </c>
      <c r="J18" s="14">
        <v>2025.3</v>
      </c>
      <c r="K18" s="14">
        <v>2025.8</v>
      </c>
      <c r="L18" s="14" t="s">
        <v>42</v>
      </c>
      <c r="M18" s="14" t="s">
        <v>43</v>
      </c>
      <c r="N18" s="14" t="s">
        <v>86</v>
      </c>
      <c r="O18" s="54">
        <v>27.5</v>
      </c>
      <c r="P18" s="54">
        <v>27.5</v>
      </c>
      <c r="Q18" s="50">
        <v>0</v>
      </c>
      <c r="R18" s="51">
        <v>1</v>
      </c>
      <c r="S18" s="51">
        <v>310</v>
      </c>
      <c r="T18" s="51">
        <v>1324</v>
      </c>
      <c r="U18" s="51"/>
      <c r="V18" s="51">
        <v>36</v>
      </c>
      <c r="W18" s="51">
        <v>142</v>
      </c>
      <c r="X18" s="14" t="s">
        <v>87</v>
      </c>
      <c r="Y18" s="14" t="s">
        <v>52</v>
      </c>
    </row>
    <row r="19" s="3" customFormat="1" ht="147" customHeight="1" spans="1:25">
      <c r="A19" s="14">
        <v>11</v>
      </c>
      <c r="B19" s="14" t="s">
        <v>33</v>
      </c>
      <c r="C19" s="14" t="s">
        <v>36</v>
      </c>
      <c r="D19" s="14" t="s">
        <v>35</v>
      </c>
      <c r="E19" s="14" t="s">
        <v>37</v>
      </c>
      <c r="F19" s="14" t="s">
        <v>88</v>
      </c>
      <c r="G19" s="14" t="s">
        <v>89</v>
      </c>
      <c r="H19" s="14" t="s">
        <v>40</v>
      </c>
      <c r="I19" s="14" t="s">
        <v>88</v>
      </c>
      <c r="J19" s="14">
        <v>2025.3</v>
      </c>
      <c r="K19" s="14">
        <v>2025.8</v>
      </c>
      <c r="L19" s="14" t="s">
        <v>42</v>
      </c>
      <c r="M19" s="14" t="s">
        <v>43</v>
      </c>
      <c r="N19" s="14" t="s">
        <v>90</v>
      </c>
      <c r="O19" s="54">
        <v>27.5</v>
      </c>
      <c r="P19" s="54">
        <v>27.5</v>
      </c>
      <c r="Q19" s="50">
        <v>0</v>
      </c>
      <c r="R19" s="51">
        <v>1</v>
      </c>
      <c r="S19" s="51">
        <v>296</v>
      </c>
      <c r="T19" s="51">
        <v>1170</v>
      </c>
      <c r="U19" s="51"/>
      <c r="V19" s="51">
        <v>58</v>
      </c>
      <c r="W19" s="51">
        <v>237</v>
      </c>
      <c r="X19" s="14" t="s">
        <v>91</v>
      </c>
      <c r="Y19" s="14" t="s">
        <v>52</v>
      </c>
    </row>
    <row r="20" s="3" customFormat="1" ht="156" spans="1:25">
      <c r="A20" s="14">
        <v>12</v>
      </c>
      <c r="B20" s="14" t="s">
        <v>33</v>
      </c>
      <c r="C20" s="14" t="s">
        <v>36</v>
      </c>
      <c r="D20" s="14" t="s">
        <v>35</v>
      </c>
      <c r="E20" s="14" t="s">
        <v>37</v>
      </c>
      <c r="F20" s="14" t="s">
        <v>92</v>
      </c>
      <c r="G20" s="14" t="s">
        <v>93</v>
      </c>
      <c r="H20" s="14" t="s">
        <v>40</v>
      </c>
      <c r="I20" s="14" t="s">
        <v>92</v>
      </c>
      <c r="J20" s="14">
        <v>2025.3</v>
      </c>
      <c r="K20" s="14">
        <v>2025.8</v>
      </c>
      <c r="L20" s="14" t="s">
        <v>42</v>
      </c>
      <c r="M20" s="14" t="s">
        <v>43</v>
      </c>
      <c r="N20" s="14" t="s">
        <v>94</v>
      </c>
      <c r="O20" s="54">
        <v>27.6</v>
      </c>
      <c r="P20" s="54">
        <v>27.6</v>
      </c>
      <c r="Q20" s="50">
        <v>0</v>
      </c>
      <c r="R20" s="51">
        <v>2</v>
      </c>
      <c r="S20" s="51">
        <v>800</v>
      </c>
      <c r="T20" s="51">
        <v>4000</v>
      </c>
      <c r="U20" s="51"/>
      <c r="V20" s="51">
        <v>75</v>
      </c>
      <c r="W20" s="51">
        <v>100</v>
      </c>
      <c r="X20" s="14" t="s">
        <v>95</v>
      </c>
      <c r="Y20" s="14" t="s">
        <v>57</v>
      </c>
    </row>
    <row r="21" s="3" customFormat="1" ht="163" customHeight="1" spans="1:25">
      <c r="A21" s="14">
        <v>13</v>
      </c>
      <c r="B21" s="14" t="s">
        <v>33</v>
      </c>
      <c r="C21" s="14" t="s">
        <v>36</v>
      </c>
      <c r="D21" s="14" t="s">
        <v>35</v>
      </c>
      <c r="E21" s="14" t="s">
        <v>37</v>
      </c>
      <c r="F21" s="14" t="s">
        <v>96</v>
      </c>
      <c r="G21" s="14" t="s">
        <v>97</v>
      </c>
      <c r="H21" s="14" t="s">
        <v>40</v>
      </c>
      <c r="I21" s="14" t="s">
        <v>96</v>
      </c>
      <c r="J21" s="14">
        <v>2025.3</v>
      </c>
      <c r="K21" s="14">
        <v>2025.8</v>
      </c>
      <c r="L21" s="14" t="s">
        <v>42</v>
      </c>
      <c r="M21" s="14" t="s">
        <v>43</v>
      </c>
      <c r="N21" s="14" t="s">
        <v>98</v>
      </c>
      <c r="O21" s="54">
        <v>27.5</v>
      </c>
      <c r="P21" s="54">
        <v>27.5</v>
      </c>
      <c r="Q21" s="50">
        <v>0</v>
      </c>
      <c r="R21" s="51">
        <v>1</v>
      </c>
      <c r="S21" s="51">
        <v>330</v>
      </c>
      <c r="T21" s="57">
        <v>1230</v>
      </c>
      <c r="U21" s="51"/>
      <c r="V21" s="57">
        <v>104</v>
      </c>
      <c r="W21" s="57">
        <v>392</v>
      </c>
      <c r="X21" s="14" t="s">
        <v>99</v>
      </c>
      <c r="Y21" s="14" t="s">
        <v>100</v>
      </c>
    </row>
    <row r="22" s="3" customFormat="1" ht="136.5" spans="1:25">
      <c r="A22" s="14">
        <v>14</v>
      </c>
      <c r="B22" s="14" t="s">
        <v>33</v>
      </c>
      <c r="C22" s="14" t="s">
        <v>36</v>
      </c>
      <c r="D22" s="14" t="s">
        <v>35</v>
      </c>
      <c r="E22" s="14" t="s">
        <v>37</v>
      </c>
      <c r="F22" s="14" t="s">
        <v>101</v>
      </c>
      <c r="G22" s="14" t="s">
        <v>102</v>
      </c>
      <c r="H22" s="14" t="s">
        <v>40</v>
      </c>
      <c r="I22" s="14" t="s">
        <v>101</v>
      </c>
      <c r="J22" s="14">
        <v>2025.3</v>
      </c>
      <c r="K22" s="14">
        <v>2025.8</v>
      </c>
      <c r="L22" s="14" t="s">
        <v>42</v>
      </c>
      <c r="M22" s="14" t="s">
        <v>43</v>
      </c>
      <c r="N22" s="14" t="s">
        <v>103</v>
      </c>
      <c r="O22" s="54">
        <v>27.5</v>
      </c>
      <c r="P22" s="54">
        <v>27.5</v>
      </c>
      <c r="Q22" s="50">
        <v>0</v>
      </c>
      <c r="R22" s="51">
        <v>1</v>
      </c>
      <c r="S22" s="51">
        <v>200</v>
      </c>
      <c r="T22" s="51">
        <v>1000</v>
      </c>
      <c r="U22" s="51"/>
      <c r="V22" s="51">
        <v>35</v>
      </c>
      <c r="W22" s="51">
        <v>123</v>
      </c>
      <c r="X22" s="14" t="s">
        <v>104</v>
      </c>
      <c r="Y22" s="14" t="s">
        <v>105</v>
      </c>
    </row>
    <row r="23" s="3" customFormat="1" ht="175.5" spans="1:25">
      <c r="A23" s="14">
        <v>15</v>
      </c>
      <c r="B23" s="14" t="s">
        <v>33</v>
      </c>
      <c r="C23" s="14" t="s">
        <v>36</v>
      </c>
      <c r="D23" s="14" t="s">
        <v>35</v>
      </c>
      <c r="E23" s="14" t="s">
        <v>37</v>
      </c>
      <c r="F23" s="14" t="s">
        <v>106</v>
      </c>
      <c r="G23" s="14" t="s">
        <v>107</v>
      </c>
      <c r="H23" s="14" t="s">
        <v>40</v>
      </c>
      <c r="I23" s="14" t="s">
        <v>106</v>
      </c>
      <c r="J23" s="14">
        <v>2025.3</v>
      </c>
      <c r="K23" s="14">
        <v>2025.8</v>
      </c>
      <c r="L23" s="14" t="s">
        <v>42</v>
      </c>
      <c r="M23" s="14" t="s">
        <v>43</v>
      </c>
      <c r="N23" s="14" t="s">
        <v>108</v>
      </c>
      <c r="O23" s="54">
        <v>20</v>
      </c>
      <c r="P23" s="54">
        <v>20</v>
      </c>
      <c r="Q23" s="50">
        <v>0</v>
      </c>
      <c r="R23" s="51">
        <v>1</v>
      </c>
      <c r="S23" s="51">
        <v>291</v>
      </c>
      <c r="T23" s="51">
        <v>1463</v>
      </c>
      <c r="U23" s="51"/>
      <c r="V23" s="57">
        <v>42</v>
      </c>
      <c r="W23" s="57">
        <v>172</v>
      </c>
      <c r="X23" s="14" t="s">
        <v>109</v>
      </c>
      <c r="Y23" s="14" t="s">
        <v>110</v>
      </c>
    </row>
    <row r="24" s="3" customFormat="1" ht="175.5" spans="1:25">
      <c r="A24" s="14">
        <v>16</v>
      </c>
      <c r="B24" s="14" t="s">
        <v>33</v>
      </c>
      <c r="C24" s="14" t="s">
        <v>36</v>
      </c>
      <c r="D24" s="14" t="s">
        <v>35</v>
      </c>
      <c r="E24" s="14" t="s">
        <v>37</v>
      </c>
      <c r="F24" s="14" t="s">
        <v>111</v>
      </c>
      <c r="G24" s="14" t="s">
        <v>112</v>
      </c>
      <c r="H24" s="14" t="s">
        <v>40</v>
      </c>
      <c r="I24" s="14" t="s">
        <v>111</v>
      </c>
      <c r="J24" s="14">
        <v>2025.3</v>
      </c>
      <c r="K24" s="14">
        <v>2025.8</v>
      </c>
      <c r="L24" s="14" t="s">
        <v>42</v>
      </c>
      <c r="M24" s="14" t="s">
        <v>43</v>
      </c>
      <c r="N24" s="14" t="s">
        <v>113</v>
      </c>
      <c r="O24" s="54">
        <v>27.7</v>
      </c>
      <c r="P24" s="54">
        <v>27.7</v>
      </c>
      <c r="Q24" s="50">
        <v>0</v>
      </c>
      <c r="R24" s="51">
        <v>1</v>
      </c>
      <c r="S24" s="51">
        <v>273</v>
      </c>
      <c r="T24" s="51">
        <v>1170</v>
      </c>
      <c r="U24" s="51">
        <v>1</v>
      </c>
      <c r="V24" s="51">
        <v>75</v>
      </c>
      <c r="W24" s="51">
        <v>336</v>
      </c>
      <c r="X24" s="14" t="s">
        <v>114</v>
      </c>
      <c r="Y24" s="14" t="s">
        <v>110</v>
      </c>
    </row>
    <row r="25" s="3" customFormat="1" ht="175.5" spans="1:25">
      <c r="A25" s="14">
        <v>17</v>
      </c>
      <c r="B25" s="14" t="s">
        <v>33</v>
      </c>
      <c r="C25" s="14" t="s">
        <v>36</v>
      </c>
      <c r="D25" s="14" t="s">
        <v>35</v>
      </c>
      <c r="E25" s="14" t="s">
        <v>37</v>
      </c>
      <c r="F25" s="14" t="s">
        <v>115</v>
      </c>
      <c r="G25" s="14" t="s">
        <v>116</v>
      </c>
      <c r="H25" s="14" t="s">
        <v>40</v>
      </c>
      <c r="I25" s="14" t="s">
        <v>115</v>
      </c>
      <c r="J25" s="14">
        <v>2025.3</v>
      </c>
      <c r="K25" s="14">
        <v>2025.8</v>
      </c>
      <c r="L25" s="14" t="s">
        <v>117</v>
      </c>
      <c r="M25" s="14" t="s">
        <v>43</v>
      </c>
      <c r="N25" s="14" t="s">
        <v>118</v>
      </c>
      <c r="O25" s="54">
        <v>27.8</v>
      </c>
      <c r="P25" s="54">
        <v>27.8</v>
      </c>
      <c r="Q25" s="50">
        <v>0</v>
      </c>
      <c r="R25" s="51">
        <v>2</v>
      </c>
      <c r="S25" s="51">
        <v>200</v>
      </c>
      <c r="T25" s="51">
        <v>900</v>
      </c>
      <c r="U25" s="51"/>
      <c r="V25" s="51">
        <v>23</v>
      </c>
      <c r="W25" s="51">
        <v>88</v>
      </c>
      <c r="X25" s="14" t="s">
        <v>119</v>
      </c>
      <c r="Y25" s="14" t="s">
        <v>110</v>
      </c>
    </row>
    <row r="26" s="3" customFormat="1" ht="175.5" spans="1:25">
      <c r="A26" s="14">
        <v>18</v>
      </c>
      <c r="B26" s="14" t="s">
        <v>33</v>
      </c>
      <c r="C26" s="14" t="s">
        <v>36</v>
      </c>
      <c r="D26" s="14" t="s">
        <v>35</v>
      </c>
      <c r="E26" s="14" t="s">
        <v>37</v>
      </c>
      <c r="F26" s="14" t="s">
        <v>120</v>
      </c>
      <c r="G26" s="14" t="s">
        <v>121</v>
      </c>
      <c r="H26" s="14" t="s">
        <v>40</v>
      </c>
      <c r="I26" s="14" t="s">
        <v>120</v>
      </c>
      <c r="J26" s="14">
        <v>2025.3</v>
      </c>
      <c r="K26" s="14">
        <v>2025.8</v>
      </c>
      <c r="L26" s="14" t="s">
        <v>42</v>
      </c>
      <c r="M26" s="14" t="s">
        <v>43</v>
      </c>
      <c r="N26" s="14" t="s">
        <v>122</v>
      </c>
      <c r="O26" s="54">
        <v>27.5</v>
      </c>
      <c r="P26" s="54">
        <v>27.5</v>
      </c>
      <c r="Q26" s="50">
        <v>0</v>
      </c>
      <c r="R26" s="51">
        <v>1</v>
      </c>
      <c r="S26" s="51">
        <v>521</v>
      </c>
      <c r="T26" s="51">
        <v>2187</v>
      </c>
      <c r="U26" s="51"/>
      <c r="V26" s="51">
        <v>34</v>
      </c>
      <c r="W26" s="51">
        <v>108</v>
      </c>
      <c r="X26" s="65" t="s">
        <v>123</v>
      </c>
      <c r="Y26" s="14" t="s">
        <v>52</v>
      </c>
    </row>
    <row r="27" s="3" customFormat="1" ht="156" spans="1:25">
      <c r="A27" s="14">
        <v>19</v>
      </c>
      <c r="B27" s="14" t="s">
        <v>33</v>
      </c>
      <c r="C27" s="14" t="s">
        <v>36</v>
      </c>
      <c r="D27" s="14" t="s">
        <v>35</v>
      </c>
      <c r="E27" s="14" t="s">
        <v>37</v>
      </c>
      <c r="F27" s="14" t="s">
        <v>124</v>
      </c>
      <c r="G27" s="14" t="s">
        <v>125</v>
      </c>
      <c r="H27" s="14" t="s">
        <v>40</v>
      </c>
      <c r="I27" s="14" t="s">
        <v>124</v>
      </c>
      <c r="J27" s="14">
        <v>2025.3</v>
      </c>
      <c r="K27" s="14">
        <v>2025.8</v>
      </c>
      <c r="L27" s="14" t="s">
        <v>117</v>
      </c>
      <c r="M27" s="14" t="s">
        <v>43</v>
      </c>
      <c r="N27" s="14" t="s">
        <v>126</v>
      </c>
      <c r="O27" s="54">
        <v>27.6</v>
      </c>
      <c r="P27" s="54">
        <v>27.6</v>
      </c>
      <c r="Q27" s="50">
        <v>0</v>
      </c>
      <c r="R27" s="51">
        <v>3</v>
      </c>
      <c r="S27" s="51">
        <v>713</v>
      </c>
      <c r="T27" s="51">
        <v>3700</v>
      </c>
      <c r="U27" s="51"/>
      <c r="V27" s="51">
        <v>35</v>
      </c>
      <c r="W27" s="51">
        <v>115</v>
      </c>
      <c r="X27" s="14" t="s">
        <v>127</v>
      </c>
      <c r="Y27" s="14" t="s">
        <v>67</v>
      </c>
    </row>
    <row r="28" s="3" customFormat="1" ht="156" spans="1:25">
      <c r="A28" s="14">
        <v>20</v>
      </c>
      <c r="B28" s="14" t="s">
        <v>33</v>
      </c>
      <c r="C28" s="14" t="s">
        <v>36</v>
      </c>
      <c r="D28" s="14" t="s">
        <v>35</v>
      </c>
      <c r="E28" s="14" t="s">
        <v>37</v>
      </c>
      <c r="F28" s="14" t="s">
        <v>128</v>
      </c>
      <c r="G28" s="14" t="s">
        <v>129</v>
      </c>
      <c r="H28" s="14" t="s">
        <v>40</v>
      </c>
      <c r="I28" s="14" t="s">
        <v>128</v>
      </c>
      <c r="J28" s="14">
        <v>2025.3</v>
      </c>
      <c r="K28" s="14">
        <v>2025.8</v>
      </c>
      <c r="L28" s="14" t="s">
        <v>42</v>
      </c>
      <c r="M28" s="14" t="s">
        <v>43</v>
      </c>
      <c r="N28" s="14" t="s">
        <v>130</v>
      </c>
      <c r="O28" s="54">
        <v>27.5</v>
      </c>
      <c r="P28" s="54">
        <v>27.5</v>
      </c>
      <c r="Q28" s="50">
        <v>0</v>
      </c>
      <c r="R28" s="51">
        <v>1</v>
      </c>
      <c r="S28" s="51">
        <v>180</v>
      </c>
      <c r="T28" s="51">
        <v>720</v>
      </c>
      <c r="U28" s="51"/>
      <c r="V28" s="51">
        <v>40</v>
      </c>
      <c r="W28" s="51">
        <v>162</v>
      </c>
      <c r="X28" s="14" t="s">
        <v>131</v>
      </c>
      <c r="Y28" s="14" t="s">
        <v>132</v>
      </c>
    </row>
    <row r="29" s="3" customFormat="1" ht="175.5" spans="1:25">
      <c r="A29" s="14">
        <v>21</v>
      </c>
      <c r="B29" s="14" t="s">
        <v>33</v>
      </c>
      <c r="C29" s="14" t="s">
        <v>36</v>
      </c>
      <c r="D29" s="14" t="s">
        <v>35</v>
      </c>
      <c r="E29" s="14" t="s">
        <v>37</v>
      </c>
      <c r="F29" s="14" t="s">
        <v>133</v>
      </c>
      <c r="G29" s="14" t="s">
        <v>134</v>
      </c>
      <c r="H29" s="14" t="s">
        <v>40</v>
      </c>
      <c r="I29" s="14" t="s">
        <v>133</v>
      </c>
      <c r="J29" s="14">
        <v>2025.3</v>
      </c>
      <c r="K29" s="14">
        <v>2025.8</v>
      </c>
      <c r="L29" s="14" t="s">
        <v>42</v>
      </c>
      <c r="M29" s="14" t="s">
        <v>43</v>
      </c>
      <c r="N29" s="14" t="s">
        <v>135</v>
      </c>
      <c r="O29" s="54">
        <v>27.7</v>
      </c>
      <c r="P29" s="54">
        <v>27.7</v>
      </c>
      <c r="Q29" s="50">
        <v>0</v>
      </c>
      <c r="R29" s="51">
        <v>3</v>
      </c>
      <c r="S29" s="51">
        <v>190</v>
      </c>
      <c r="T29" s="57">
        <v>800</v>
      </c>
      <c r="U29" s="51"/>
      <c r="V29" s="57">
        <v>23</v>
      </c>
      <c r="W29" s="57">
        <v>88</v>
      </c>
      <c r="X29" s="14" t="s">
        <v>136</v>
      </c>
      <c r="Y29" s="14" t="s">
        <v>110</v>
      </c>
    </row>
    <row r="30" s="3" customFormat="1" ht="156" spans="1:25">
      <c r="A30" s="14">
        <v>22</v>
      </c>
      <c r="B30" s="14" t="s">
        <v>33</v>
      </c>
      <c r="C30" s="14" t="s">
        <v>36</v>
      </c>
      <c r="D30" s="14" t="s">
        <v>35</v>
      </c>
      <c r="E30" s="14" t="s">
        <v>37</v>
      </c>
      <c r="F30" s="14" t="s">
        <v>137</v>
      </c>
      <c r="G30" s="14" t="s">
        <v>138</v>
      </c>
      <c r="H30" s="14" t="s">
        <v>40</v>
      </c>
      <c r="I30" s="14" t="s">
        <v>137</v>
      </c>
      <c r="J30" s="14">
        <v>2025.3</v>
      </c>
      <c r="K30" s="14">
        <v>2025.8</v>
      </c>
      <c r="L30" s="14" t="s">
        <v>42</v>
      </c>
      <c r="M30" s="14" t="s">
        <v>43</v>
      </c>
      <c r="N30" s="14" t="s">
        <v>139</v>
      </c>
      <c r="O30" s="54">
        <v>27.8</v>
      </c>
      <c r="P30" s="54">
        <v>27.8</v>
      </c>
      <c r="Q30" s="50">
        <v>0</v>
      </c>
      <c r="R30" s="51">
        <v>1</v>
      </c>
      <c r="S30" s="51">
        <v>200</v>
      </c>
      <c r="T30" s="51">
        <v>902</v>
      </c>
      <c r="U30" s="51">
        <v>1</v>
      </c>
      <c r="V30" s="51">
        <v>54</v>
      </c>
      <c r="W30" s="51">
        <v>209</v>
      </c>
      <c r="X30" s="14" t="s">
        <v>140</v>
      </c>
      <c r="Y30" s="14" t="s">
        <v>52</v>
      </c>
    </row>
    <row r="31" s="3" customFormat="1" ht="136.5" spans="1:25">
      <c r="A31" s="14">
        <v>23</v>
      </c>
      <c r="B31" s="14" t="s">
        <v>33</v>
      </c>
      <c r="C31" s="14" t="s">
        <v>36</v>
      </c>
      <c r="D31" s="14" t="s">
        <v>35</v>
      </c>
      <c r="E31" s="14" t="s">
        <v>37</v>
      </c>
      <c r="F31" s="14" t="s">
        <v>141</v>
      </c>
      <c r="G31" s="14" t="s">
        <v>142</v>
      </c>
      <c r="H31" s="14" t="s">
        <v>40</v>
      </c>
      <c r="I31" s="14" t="s">
        <v>141</v>
      </c>
      <c r="J31" s="14">
        <v>2025.3</v>
      </c>
      <c r="K31" s="14">
        <v>2025.8</v>
      </c>
      <c r="L31" s="14" t="s">
        <v>42</v>
      </c>
      <c r="M31" s="14" t="s">
        <v>43</v>
      </c>
      <c r="N31" s="14" t="s">
        <v>143</v>
      </c>
      <c r="O31" s="54">
        <v>22.8</v>
      </c>
      <c r="P31" s="54">
        <v>22.8</v>
      </c>
      <c r="Q31" s="50">
        <v>0</v>
      </c>
      <c r="R31" s="51">
        <v>3</v>
      </c>
      <c r="S31" s="51">
        <v>325</v>
      </c>
      <c r="T31" s="51">
        <v>1303</v>
      </c>
      <c r="U31" s="51"/>
      <c r="V31" s="51">
        <v>37</v>
      </c>
      <c r="W31" s="51">
        <v>159</v>
      </c>
      <c r="X31" s="14" t="s">
        <v>144</v>
      </c>
      <c r="Y31" s="14" t="s">
        <v>145</v>
      </c>
    </row>
    <row r="32" s="3" customFormat="1" ht="78" spans="1:25">
      <c r="A32" s="14">
        <v>24</v>
      </c>
      <c r="B32" s="14" t="s">
        <v>33</v>
      </c>
      <c r="C32" s="14" t="s">
        <v>36</v>
      </c>
      <c r="D32" s="14" t="s">
        <v>35</v>
      </c>
      <c r="E32" s="14" t="s">
        <v>37</v>
      </c>
      <c r="F32" s="14" t="s">
        <v>146</v>
      </c>
      <c r="G32" s="14" t="s">
        <v>147</v>
      </c>
      <c r="H32" s="14" t="s">
        <v>40</v>
      </c>
      <c r="I32" s="14" t="s">
        <v>146</v>
      </c>
      <c r="J32" s="14">
        <v>2025.3</v>
      </c>
      <c r="K32" s="14">
        <v>2025.8</v>
      </c>
      <c r="L32" s="14" t="s">
        <v>42</v>
      </c>
      <c r="M32" s="14" t="s">
        <v>43</v>
      </c>
      <c r="N32" s="14" t="s">
        <v>148</v>
      </c>
      <c r="O32" s="54">
        <v>10</v>
      </c>
      <c r="P32" s="54">
        <v>10</v>
      </c>
      <c r="Q32" s="50">
        <v>0</v>
      </c>
      <c r="R32" s="51">
        <v>1</v>
      </c>
      <c r="S32" s="51">
        <v>692</v>
      </c>
      <c r="T32" s="51">
        <v>3510</v>
      </c>
      <c r="U32" s="51">
        <v>1</v>
      </c>
      <c r="V32" s="51">
        <v>98</v>
      </c>
      <c r="W32" s="51">
        <v>762</v>
      </c>
      <c r="X32" s="14" t="s">
        <v>149</v>
      </c>
      <c r="Y32" s="14" t="s">
        <v>110</v>
      </c>
    </row>
    <row r="33" s="3" customFormat="1" ht="156" spans="1:25">
      <c r="A33" s="14">
        <v>25</v>
      </c>
      <c r="B33" s="14" t="s">
        <v>33</v>
      </c>
      <c r="C33" s="14" t="s">
        <v>36</v>
      </c>
      <c r="D33" s="14" t="s">
        <v>35</v>
      </c>
      <c r="E33" s="14" t="s">
        <v>37</v>
      </c>
      <c r="F33" s="14" t="s">
        <v>150</v>
      </c>
      <c r="G33" s="14" t="s">
        <v>151</v>
      </c>
      <c r="H33" s="14" t="s">
        <v>40</v>
      </c>
      <c r="I33" s="14" t="s">
        <v>150</v>
      </c>
      <c r="J33" s="14">
        <v>2025.3</v>
      </c>
      <c r="K33" s="14">
        <v>2025.8</v>
      </c>
      <c r="L33" s="14" t="s">
        <v>42</v>
      </c>
      <c r="M33" s="14" t="s">
        <v>43</v>
      </c>
      <c r="N33" s="14" t="s">
        <v>152</v>
      </c>
      <c r="O33" s="54">
        <v>27.7</v>
      </c>
      <c r="P33" s="54">
        <v>27.7</v>
      </c>
      <c r="Q33" s="50">
        <v>0</v>
      </c>
      <c r="R33" s="51">
        <v>1</v>
      </c>
      <c r="S33" s="51">
        <v>800</v>
      </c>
      <c r="T33" s="51">
        <v>4000</v>
      </c>
      <c r="U33" s="51"/>
      <c r="V33" s="51">
        <v>75</v>
      </c>
      <c r="W33" s="51">
        <v>283</v>
      </c>
      <c r="X33" s="14" t="s">
        <v>136</v>
      </c>
      <c r="Y33" s="14" t="s">
        <v>110</v>
      </c>
    </row>
    <row r="34" s="3" customFormat="1" ht="97.5" spans="1:25">
      <c r="A34" s="14">
        <v>26</v>
      </c>
      <c r="B34" s="14" t="s">
        <v>33</v>
      </c>
      <c r="C34" s="14" t="s">
        <v>36</v>
      </c>
      <c r="D34" s="14" t="s">
        <v>35</v>
      </c>
      <c r="E34" s="14" t="s">
        <v>37</v>
      </c>
      <c r="F34" s="14" t="s">
        <v>153</v>
      </c>
      <c r="G34" s="14" t="s">
        <v>154</v>
      </c>
      <c r="H34" s="14" t="s">
        <v>40</v>
      </c>
      <c r="I34" s="14" t="s">
        <v>153</v>
      </c>
      <c r="J34" s="14">
        <v>2025.3</v>
      </c>
      <c r="K34" s="14">
        <v>2025.8</v>
      </c>
      <c r="L34" s="14" t="s">
        <v>42</v>
      </c>
      <c r="M34" s="14" t="s">
        <v>43</v>
      </c>
      <c r="N34" s="14" t="s">
        <v>155</v>
      </c>
      <c r="O34" s="54">
        <v>18</v>
      </c>
      <c r="P34" s="54">
        <v>18</v>
      </c>
      <c r="Q34" s="50">
        <v>0</v>
      </c>
      <c r="R34" s="51">
        <v>1</v>
      </c>
      <c r="S34" s="51">
        <v>275</v>
      </c>
      <c r="T34" s="51">
        <v>1070</v>
      </c>
      <c r="U34" s="51"/>
      <c r="V34" s="51">
        <v>62</v>
      </c>
      <c r="W34" s="51">
        <v>264</v>
      </c>
      <c r="X34" s="14" t="s">
        <v>156</v>
      </c>
      <c r="Y34" s="14" t="s">
        <v>157</v>
      </c>
    </row>
    <row r="35" s="3" customFormat="1" ht="156" spans="1:25">
      <c r="A35" s="14">
        <v>27</v>
      </c>
      <c r="B35" s="14" t="s">
        <v>33</v>
      </c>
      <c r="C35" s="14" t="s">
        <v>36</v>
      </c>
      <c r="D35" s="14" t="s">
        <v>35</v>
      </c>
      <c r="E35" s="14" t="s">
        <v>37</v>
      </c>
      <c r="F35" s="14" t="s">
        <v>158</v>
      </c>
      <c r="G35" s="14" t="s">
        <v>159</v>
      </c>
      <c r="H35" s="14" t="s">
        <v>40</v>
      </c>
      <c r="I35" s="14" t="s">
        <v>158</v>
      </c>
      <c r="J35" s="14">
        <v>2025.3</v>
      </c>
      <c r="K35" s="14">
        <v>2025.8</v>
      </c>
      <c r="L35" s="14" t="s">
        <v>42</v>
      </c>
      <c r="M35" s="14" t="s">
        <v>43</v>
      </c>
      <c r="N35" s="14" t="s">
        <v>160</v>
      </c>
      <c r="O35" s="54">
        <v>27</v>
      </c>
      <c r="P35" s="54">
        <v>27</v>
      </c>
      <c r="Q35" s="50">
        <v>0</v>
      </c>
      <c r="R35" s="51">
        <v>1</v>
      </c>
      <c r="S35" s="51">
        <v>200</v>
      </c>
      <c r="T35" s="51">
        <v>1470</v>
      </c>
      <c r="U35" s="51">
        <v>1</v>
      </c>
      <c r="V35" s="51">
        <v>64</v>
      </c>
      <c r="W35" s="51">
        <v>270</v>
      </c>
      <c r="X35" s="14" t="s">
        <v>161</v>
      </c>
      <c r="Y35" s="14" t="s">
        <v>110</v>
      </c>
    </row>
    <row r="36" s="4" customFormat="1" ht="136.5" spans="1:25">
      <c r="A36" s="14">
        <v>28</v>
      </c>
      <c r="B36" s="14" t="s">
        <v>33</v>
      </c>
      <c r="C36" s="14" t="s">
        <v>36</v>
      </c>
      <c r="D36" s="14" t="s">
        <v>35</v>
      </c>
      <c r="E36" s="14" t="s">
        <v>162</v>
      </c>
      <c r="F36" s="14" t="s">
        <v>163</v>
      </c>
      <c r="G36" s="14" t="s">
        <v>164</v>
      </c>
      <c r="H36" s="14" t="s">
        <v>40</v>
      </c>
      <c r="I36" s="14" t="s">
        <v>163</v>
      </c>
      <c r="J36" s="14">
        <v>2025.1</v>
      </c>
      <c r="K36" s="14">
        <v>2025.12</v>
      </c>
      <c r="L36" s="14" t="s">
        <v>117</v>
      </c>
      <c r="M36" s="14" t="s">
        <v>165</v>
      </c>
      <c r="N36" s="14" t="s">
        <v>166</v>
      </c>
      <c r="O36" s="54">
        <v>25</v>
      </c>
      <c r="P36" s="54">
        <v>25</v>
      </c>
      <c r="Q36" s="50">
        <v>0</v>
      </c>
      <c r="R36" s="66">
        <v>1</v>
      </c>
      <c r="S36" s="66">
        <v>280</v>
      </c>
      <c r="T36" s="67">
        <v>1100</v>
      </c>
      <c r="U36" s="66">
        <v>1</v>
      </c>
      <c r="V36" s="51">
        <v>122</v>
      </c>
      <c r="W36" s="51">
        <v>509</v>
      </c>
      <c r="X36" s="68" t="s">
        <v>167</v>
      </c>
      <c r="Y36" s="14" t="s">
        <v>168</v>
      </c>
    </row>
    <row r="37" s="4" customFormat="1" ht="97.5" spans="1:25">
      <c r="A37" s="14">
        <v>29</v>
      </c>
      <c r="B37" s="14" t="s">
        <v>33</v>
      </c>
      <c r="C37" s="14" t="s">
        <v>36</v>
      </c>
      <c r="D37" s="14" t="s">
        <v>35</v>
      </c>
      <c r="E37" s="14" t="s">
        <v>162</v>
      </c>
      <c r="F37" s="14" t="s">
        <v>169</v>
      </c>
      <c r="G37" s="14" t="s">
        <v>170</v>
      </c>
      <c r="H37" s="14" t="s">
        <v>40</v>
      </c>
      <c r="I37" s="14" t="s">
        <v>169</v>
      </c>
      <c r="J37" s="14" t="s">
        <v>171</v>
      </c>
      <c r="K37" s="14" t="s">
        <v>172</v>
      </c>
      <c r="L37" s="14" t="s">
        <v>42</v>
      </c>
      <c r="M37" s="14" t="s">
        <v>165</v>
      </c>
      <c r="N37" s="14" t="s">
        <v>173</v>
      </c>
      <c r="O37" s="54">
        <v>19</v>
      </c>
      <c r="P37" s="54">
        <v>19</v>
      </c>
      <c r="Q37" s="50">
        <v>0</v>
      </c>
      <c r="R37" s="51">
        <v>1</v>
      </c>
      <c r="S37" s="51">
        <v>253</v>
      </c>
      <c r="T37" s="57">
        <v>782</v>
      </c>
      <c r="U37" s="57">
        <v>1</v>
      </c>
      <c r="V37" s="57">
        <v>68</v>
      </c>
      <c r="W37" s="57">
        <v>275</v>
      </c>
      <c r="X37" s="40" t="s">
        <v>174</v>
      </c>
      <c r="Y37" s="14" t="s">
        <v>175</v>
      </c>
    </row>
    <row r="38" s="4" customFormat="1" ht="156" spans="1:25">
      <c r="A38" s="14">
        <v>30</v>
      </c>
      <c r="B38" s="14" t="s">
        <v>33</v>
      </c>
      <c r="C38" s="14" t="s">
        <v>36</v>
      </c>
      <c r="D38" s="14" t="s">
        <v>35</v>
      </c>
      <c r="E38" s="14" t="s">
        <v>162</v>
      </c>
      <c r="F38" s="14" t="s">
        <v>176</v>
      </c>
      <c r="G38" s="14" t="s">
        <v>177</v>
      </c>
      <c r="H38" s="14" t="s">
        <v>40</v>
      </c>
      <c r="I38" s="14" t="s">
        <v>178</v>
      </c>
      <c r="J38" s="14" t="s">
        <v>171</v>
      </c>
      <c r="K38" s="14" t="s">
        <v>172</v>
      </c>
      <c r="L38" s="14" t="s">
        <v>42</v>
      </c>
      <c r="M38" s="14" t="s">
        <v>165</v>
      </c>
      <c r="N38" s="14" t="s">
        <v>179</v>
      </c>
      <c r="O38" s="54">
        <v>25</v>
      </c>
      <c r="P38" s="54">
        <v>25</v>
      </c>
      <c r="Q38" s="50">
        <v>0</v>
      </c>
      <c r="R38" s="51">
        <v>1</v>
      </c>
      <c r="S38" s="51">
        <v>309</v>
      </c>
      <c r="T38" s="51">
        <v>1059</v>
      </c>
      <c r="U38" s="51">
        <v>1</v>
      </c>
      <c r="V38" s="51">
        <v>42</v>
      </c>
      <c r="W38" s="51">
        <v>163</v>
      </c>
      <c r="X38" s="14" t="s">
        <v>180</v>
      </c>
      <c r="Y38" s="14" t="s">
        <v>181</v>
      </c>
    </row>
    <row r="39" s="4" customFormat="1" ht="78" spans="1:25">
      <c r="A39" s="14">
        <v>31</v>
      </c>
      <c r="B39" s="14" t="s">
        <v>33</v>
      </c>
      <c r="C39" s="14" t="s">
        <v>36</v>
      </c>
      <c r="D39" s="14" t="s">
        <v>35</v>
      </c>
      <c r="E39" s="14" t="s">
        <v>162</v>
      </c>
      <c r="F39" s="14" t="s">
        <v>182</v>
      </c>
      <c r="G39" s="14" t="s">
        <v>183</v>
      </c>
      <c r="H39" s="14" t="s">
        <v>40</v>
      </c>
      <c r="I39" s="14" t="s">
        <v>182</v>
      </c>
      <c r="J39" s="14">
        <v>2025.5</v>
      </c>
      <c r="K39" s="14">
        <v>2025.8</v>
      </c>
      <c r="L39" s="14" t="s">
        <v>42</v>
      </c>
      <c r="M39" s="14" t="s">
        <v>165</v>
      </c>
      <c r="N39" s="14" t="s">
        <v>184</v>
      </c>
      <c r="O39" s="54">
        <v>15</v>
      </c>
      <c r="P39" s="54">
        <v>15</v>
      </c>
      <c r="Q39" s="50">
        <v>0</v>
      </c>
      <c r="R39" s="51">
        <v>1</v>
      </c>
      <c r="S39" s="51">
        <v>326</v>
      </c>
      <c r="T39" s="51">
        <v>1326</v>
      </c>
      <c r="U39" s="51">
        <v>1</v>
      </c>
      <c r="V39" s="51">
        <v>119</v>
      </c>
      <c r="W39" s="51">
        <v>579</v>
      </c>
      <c r="X39" s="14" t="s">
        <v>185</v>
      </c>
      <c r="Y39" s="14" t="s">
        <v>181</v>
      </c>
    </row>
    <row r="40" s="4" customFormat="1" ht="156" spans="1:25">
      <c r="A40" s="14">
        <v>32</v>
      </c>
      <c r="B40" s="14" t="s">
        <v>33</v>
      </c>
      <c r="C40" s="14" t="s">
        <v>36</v>
      </c>
      <c r="D40" s="14" t="s">
        <v>35</v>
      </c>
      <c r="E40" s="14" t="s">
        <v>162</v>
      </c>
      <c r="F40" s="14" t="s">
        <v>186</v>
      </c>
      <c r="G40" s="14" t="s">
        <v>187</v>
      </c>
      <c r="H40" s="14" t="s">
        <v>40</v>
      </c>
      <c r="I40" s="14" t="s">
        <v>186</v>
      </c>
      <c r="J40" s="14">
        <v>2025.1</v>
      </c>
      <c r="K40" s="14">
        <v>2025.3</v>
      </c>
      <c r="L40" s="14" t="s">
        <v>42</v>
      </c>
      <c r="M40" s="14" t="s">
        <v>165</v>
      </c>
      <c r="N40" s="14" t="s">
        <v>188</v>
      </c>
      <c r="O40" s="54">
        <v>25</v>
      </c>
      <c r="P40" s="54">
        <v>25</v>
      </c>
      <c r="Q40" s="50">
        <v>0</v>
      </c>
      <c r="R40" s="51">
        <v>1</v>
      </c>
      <c r="S40" s="51">
        <v>300</v>
      </c>
      <c r="T40" s="51">
        <v>1260</v>
      </c>
      <c r="U40" s="51">
        <v>0</v>
      </c>
      <c r="V40" s="51">
        <v>24</v>
      </c>
      <c r="W40" s="51">
        <v>78</v>
      </c>
      <c r="X40" s="14" t="s">
        <v>189</v>
      </c>
      <c r="Y40" s="14" t="s">
        <v>190</v>
      </c>
    </row>
    <row r="41" s="4" customFormat="1" ht="178" customHeight="1" spans="1:25">
      <c r="A41" s="14">
        <v>33</v>
      </c>
      <c r="B41" s="14" t="s">
        <v>33</v>
      </c>
      <c r="C41" s="14" t="s">
        <v>36</v>
      </c>
      <c r="D41" s="14" t="s">
        <v>35</v>
      </c>
      <c r="E41" s="14" t="s">
        <v>162</v>
      </c>
      <c r="F41" s="14" t="s">
        <v>191</v>
      </c>
      <c r="G41" s="14" t="s">
        <v>192</v>
      </c>
      <c r="H41" s="14" t="s">
        <v>40</v>
      </c>
      <c r="I41" s="14" t="s">
        <v>191</v>
      </c>
      <c r="J41" s="14">
        <v>2025.1</v>
      </c>
      <c r="K41" s="14">
        <v>2025.12</v>
      </c>
      <c r="L41" s="14" t="s">
        <v>42</v>
      </c>
      <c r="M41" s="14" t="s">
        <v>165</v>
      </c>
      <c r="N41" s="14" t="s">
        <v>193</v>
      </c>
      <c r="O41" s="55">
        <v>28</v>
      </c>
      <c r="P41" s="55">
        <v>28</v>
      </c>
      <c r="Q41" s="50">
        <v>0</v>
      </c>
      <c r="R41" s="69">
        <v>1</v>
      </c>
      <c r="S41" s="69">
        <v>420</v>
      </c>
      <c r="T41" s="69">
        <v>1610</v>
      </c>
      <c r="U41" s="69">
        <v>1</v>
      </c>
      <c r="V41" s="69">
        <v>50</v>
      </c>
      <c r="W41" s="70">
        <v>215</v>
      </c>
      <c r="X41" s="19" t="s">
        <v>194</v>
      </c>
      <c r="Y41" s="19" t="s">
        <v>195</v>
      </c>
    </row>
    <row r="42" s="4" customFormat="1" ht="136.5" spans="1:25">
      <c r="A42" s="14">
        <v>34</v>
      </c>
      <c r="B42" s="14" t="s">
        <v>33</v>
      </c>
      <c r="C42" s="14" t="s">
        <v>36</v>
      </c>
      <c r="D42" s="14" t="s">
        <v>35</v>
      </c>
      <c r="E42" s="14" t="s">
        <v>162</v>
      </c>
      <c r="F42" s="14" t="s">
        <v>196</v>
      </c>
      <c r="G42" s="14" t="s">
        <v>197</v>
      </c>
      <c r="H42" s="14" t="s">
        <v>40</v>
      </c>
      <c r="I42" s="14" t="s">
        <v>196</v>
      </c>
      <c r="J42" s="14">
        <v>2025.2</v>
      </c>
      <c r="K42" s="14">
        <v>2025.4</v>
      </c>
      <c r="L42" s="14" t="s">
        <v>42</v>
      </c>
      <c r="M42" s="14" t="s">
        <v>165</v>
      </c>
      <c r="N42" s="14" t="s">
        <v>198</v>
      </c>
      <c r="O42" s="54">
        <v>28</v>
      </c>
      <c r="P42" s="54">
        <v>28</v>
      </c>
      <c r="Q42" s="50">
        <v>0</v>
      </c>
      <c r="R42" s="51">
        <v>1</v>
      </c>
      <c r="S42" s="51">
        <v>235</v>
      </c>
      <c r="T42" s="57">
        <v>948</v>
      </c>
      <c r="U42" s="51"/>
      <c r="V42" s="57">
        <v>15</v>
      </c>
      <c r="W42" s="57">
        <v>63</v>
      </c>
      <c r="X42" s="40" t="s">
        <v>199</v>
      </c>
      <c r="Y42" s="14" t="s">
        <v>200</v>
      </c>
    </row>
    <row r="43" s="4" customFormat="1" ht="78" spans="1:25">
      <c r="A43" s="14">
        <v>35</v>
      </c>
      <c r="B43" s="14" t="s">
        <v>33</v>
      </c>
      <c r="C43" s="14" t="s">
        <v>36</v>
      </c>
      <c r="D43" s="14" t="s">
        <v>35</v>
      </c>
      <c r="E43" s="14" t="s">
        <v>162</v>
      </c>
      <c r="F43" s="14" t="s">
        <v>201</v>
      </c>
      <c r="G43" s="14" t="s">
        <v>202</v>
      </c>
      <c r="H43" s="14" t="s">
        <v>40</v>
      </c>
      <c r="I43" s="14" t="s">
        <v>201</v>
      </c>
      <c r="J43" s="14">
        <v>2025.1</v>
      </c>
      <c r="K43" s="14">
        <v>2025.12</v>
      </c>
      <c r="L43" s="14" t="s">
        <v>117</v>
      </c>
      <c r="M43" s="14" t="s">
        <v>165</v>
      </c>
      <c r="N43" s="40" t="s">
        <v>203</v>
      </c>
      <c r="O43" s="55">
        <v>19</v>
      </c>
      <c r="P43" s="55">
        <v>19</v>
      </c>
      <c r="Q43" s="50">
        <v>0</v>
      </c>
      <c r="R43" s="69">
        <v>1</v>
      </c>
      <c r="S43" s="69">
        <v>25</v>
      </c>
      <c r="T43" s="69">
        <v>100</v>
      </c>
      <c r="U43" s="69">
        <v>1</v>
      </c>
      <c r="V43" s="69">
        <v>75</v>
      </c>
      <c r="W43" s="69">
        <v>280</v>
      </c>
      <c r="X43" s="19" t="s">
        <v>204</v>
      </c>
      <c r="Y43" s="40" t="s">
        <v>204</v>
      </c>
    </row>
    <row r="44" s="4" customFormat="1" ht="136.5" spans="1:25">
      <c r="A44" s="14">
        <v>36</v>
      </c>
      <c r="B44" s="14" t="s">
        <v>33</v>
      </c>
      <c r="C44" s="14" t="s">
        <v>36</v>
      </c>
      <c r="D44" s="14" t="s">
        <v>35</v>
      </c>
      <c r="E44" s="14" t="s">
        <v>162</v>
      </c>
      <c r="F44" s="14" t="s">
        <v>205</v>
      </c>
      <c r="G44" s="14" t="s">
        <v>206</v>
      </c>
      <c r="H44" s="14" t="s">
        <v>40</v>
      </c>
      <c r="I44" s="14" t="s">
        <v>205</v>
      </c>
      <c r="J44" s="14">
        <v>2025.01</v>
      </c>
      <c r="K44" s="14">
        <v>2025.12</v>
      </c>
      <c r="L44" s="14" t="s">
        <v>117</v>
      </c>
      <c r="M44" s="14" t="s">
        <v>165</v>
      </c>
      <c r="N44" s="14" t="s">
        <v>207</v>
      </c>
      <c r="O44" s="54">
        <v>29</v>
      </c>
      <c r="P44" s="54">
        <v>29</v>
      </c>
      <c r="Q44" s="50">
        <v>0</v>
      </c>
      <c r="R44" s="51">
        <v>1</v>
      </c>
      <c r="S44" s="51">
        <v>343</v>
      </c>
      <c r="T44" s="51">
        <v>1275</v>
      </c>
      <c r="U44" s="51">
        <v>1</v>
      </c>
      <c r="V44" s="51">
        <v>88</v>
      </c>
      <c r="W44" s="51">
        <v>382</v>
      </c>
      <c r="X44" s="14" t="s">
        <v>208</v>
      </c>
      <c r="Y44" s="14" t="s">
        <v>209</v>
      </c>
    </row>
    <row r="45" s="4" customFormat="1" ht="136.5" spans="1:25">
      <c r="A45" s="14">
        <v>37</v>
      </c>
      <c r="B45" s="14" t="s">
        <v>33</v>
      </c>
      <c r="C45" s="14" t="s">
        <v>36</v>
      </c>
      <c r="D45" s="14" t="s">
        <v>35</v>
      </c>
      <c r="E45" s="14" t="s">
        <v>162</v>
      </c>
      <c r="F45" s="14" t="s">
        <v>210</v>
      </c>
      <c r="G45" s="14" t="s">
        <v>211</v>
      </c>
      <c r="H45" s="14" t="s">
        <v>40</v>
      </c>
      <c r="I45" s="14" t="s">
        <v>210</v>
      </c>
      <c r="J45" s="14">
        <v>2025.1</v>
      </c>
      <c r="K45" s="14">
        <v>2025.12</v>
      </c>
      <c r="L45" s="14" t="s">
        <v>42</v>
      </c>
      <c r="M45" s="14" t="s">
        <v>165</v>
      </c>
      <c r="N45" s="14" t="s">
        <v>212</v>
      </c>
      <c r="O45" s="54">
        <v>28</v>
      </c>
      <c r="P45" s="54">
        <v>28</v>
      </c>
      <c r="Q45" s="50">
        <v>0</v>
      </c>
      <c r="R45" s="51">
        <v>1</v>
      </c>
      <c r="S45" s="51">
        <v>258</v>
      </c>
      <c r="T45" s="51">
        <v>1056</v>
      </c>
      <c r="U45" s="51">
        <v>1</v>
      </c>
      <c r="V45" s="51">
        <v>18</v>
      </c>
      <c r="W45" s="51">
        <v>52</v>
      </c>
      <c r="X45" s="14" t="s">
        <v>213</v>
      </c>
      <c r="Y45" s="40" t="s">
        <v>214</v>
      </c>
    </row>
    <row r="46" s="4" customFormat="1" ht="78" spans="1:25">
      <c r="A46" s="14">
        <v>38</v>
      </c>
      <c r="B46" s="14" t="s">
        <v>33</v>
      </c>
      <c r="C46" s="14" t="s">
        <v>36</v>
      </c>
      <c r="D46" s="14" t="s">
        <v>35</v>
      </c>
      <c r="E46" s="14" t="s">
        <v>162</v>
      </c>
      <c r="F46" s="14" t="s">
        <v>215</v>
      </c>
      <c r="G46" s="14" t="s">
        <v>216</v>
      </c>
      <c r="H46" s="14" t="s">
        <v>40</v>
      </c>
      <c r="I46" s="14" t="s">
        <v>215</v>
      </c>
      <c r="J46" s="14">
        <v>2025.1</v>
      </c>
      <c r="K46" s="14">
        <v>2025.12</v>
      </c>
      <c r="L46" s="14" t="s">
        <v>42</v>
      </c>
      <c r="M46" s="14" t="s">
        <v>165</v>
      </c>
      <c r="N46" s="14" t="s">
        <v>217</v>
      </c>
      <c r="O46" s="55">
        <v>18</v>
      </c>
      <c r="P46" s="55">
        <v>18</v>
      </c>
      <c r="Q46" s="50">
        <v>0</v>
      </c>
      <c r="R46" s="69">
        <v>2</v>
      </c>
      <c r="S46" s="69">
        <v>115</v>
      </c>
      <c r="T46" s="69">
        <v>463</v>
      </c>
      <c r="U46" s="69">
        <v>1</v>
      </c>
      <c r="V46" s="69">
        <v>5</v>
      </c>
      <c r="W46" s="69">
        <v>18</v>
      </c>
      <c r="X46" s="19" t="s">
        <v>218</v>
      </c>
      <c r="Y46" s="40" t="s">
        <v>219</v>
      </c>
    </row>
    <row r="47" s="4" customFormat="1" ht="78" spans="1:25">
      <c r="A47" s="14">
        <v>39</v>
      </c>
      <c r="B47" s="14" t="s">
        <v>33</v>
      </c>
      <c r="C47" s="14" t="s">
        <v>36</v>
      </c>
      <c r="D47" s="14" t="s">
        <v>35</v>
      </c>
      <c r="E47" s="14" t="s">
        <v>162</v>
      </c>
      <c r="F47" s="14" t="s">
        <v>220</v>
      </c>
      <c r="G47" s="14" t="s">
        <v>221</v>
      </c>
      <c r="H47" s="14" t="s">
        <v>40</v>
      </c>
      <c r="I47" s="14" t="s">
        <v>220</v>
      </c>
      <c r="J47" s="14" t="s">
        <v>222</v>
      </c>
      <c r="K47" s="14" t="s">
        <v>223</v>
      </c>
      <c r="L47" s="14" t="s">
        <v>117</v>
      </c>
      <c r="M47" s="14" t="s">
        <v>165</v>
      </c>
      <c r="N47" s="14" t="s">
        <v>224</v>
      </c>
      <c r="O47" s="54">
        <v>22</v>
      </c>
      <c r="P47" s="54">
        <v>22</v>
      </c>
      <c r="Q47" s="50">
        <v>0</v>
      </c>
      <c r="R47" s="51">
        <v>1</v>
      </c>
      <c r="S47" s="51">
        <v>182</v>
      </c>
      <c r="T47" s="51">
        <v>603</v>
      </c>
      <c r="U47" s="51">
        <v>1</v>
      </c>
      <c r="V47" s="51">
        <v>54</v>
      </c>
      <c r="W47" s="51">
        <v>190</v>
      </c>
      <c r="X47" s="14" t="s">
        <v>225</v>
      </c>
      <c r="Y47" s="14" t="s">
        <v>226</v>
      </c>
    </row>
    <row r="48" s="5" customFormat="1" ht="78" spans="1:25">
      <c r="A48" s="14">
        <v>40</v>
      </c>
      <c r="B48" s="14" t="s">
        <v>33</v>
      </c>
      <c r="C48" s="14" t="s">
        <v>36</v>
      </c>
      <c r="D48" s="14" t="s">
        <v>35</v>
      </c>
      <c r="E48" s="14" t="s">
        <v>227</v>
      </c>
      <c r="F48" s="14" t="s">
        <v>228</v>
      </c>
      <c r="G48" s="14" t="s">
        <v>229</v>
      </c>
      <c r="H48" s="39" t="s">
        <v>40</v>
      </c>
      <c r="I48" s="14" t="s">
        <v>228</v>
      </c>
      <c r="J48" s="14">
        <v>2025.1</v>
      </c>
      <c r="K48" s="52">
        <v>2025</v>
      </c>
      <c r="L48" s="56" t="s">
        <v>42</v>
      </c>
      <c r="M48" s="52" t="s">
        <v>230</v>
      </c>
      <c r="N48" s="14" t="s">
        <v>231</v>
      </c>
      <c r="O48" s="54">
        <v>7.8</v>
      </c>
      <c r="P48" s="54">
        <v>7.8</v>
      </c>
      <c r="Q48" s="50">
        <v>0</v>
      </c>
      <c r="R48" s="71">
        <v>1</v>
      </c>
      <c r="S48" s="57">
        <v>80</v>
      </c>
      <c r="T48" s="57">
        <v>370</v>
      </c>
      <c r="U48" s="14">
        <v>0</v>
      </c>
      <c r="V48" s="14">
        <v>49</v>
      </c>
      <c r="W48" s="57">
        <v>204</v>
      </c>
      <c r="X48" s="51" t="s">
        <v>232</v>
      </c>
      <c r="Y48" s="51" t="s">
        <v>232</v>
      </c>
    </row>
    <row r="49" s="5" customFormat="1" ht="78" spans="1:25">
      <c r="A49" s="14">
        <v>41</v>
      </c>
      <c r="B49" s="14" t="s">
        <v>33</v>
      </c>
      <c r="C49" s="14" t="s">
        <v>36</v>
      </c>
      <c r="D49" s="14" t="s">
        <v>35</v>
      </c>
      <c r="E49" s="14" t="s">
        <v>227</v>
      </c>
      <c r="F49" s="14" t="s">
        <v>228</v>
      </c>
      <c r="G49" s="14" t="s">
        <v>233</v>
      </c>
      <c r="H49" s="39" t="s">
        <v>40</v>
      </c>
      <c r="I49" s="14" t="s">
        <v>228</v>
      </c>
      <c r="J49" s="14">
        <v>2025.1</v>
      </c>
      <c r="K49" s="52">
        <v>2025</v>
      </c>
      <c r="L49" s="56" t="s">
        <v>42</v>
      </c>
      <c r="M49" s="52" t="s">
        <v>230</v>
      </c>
      <c r="N49" s="14" t="s">
        <v>234</v>
      </c>
      <c r="O49" s="54">
        <v>5</v>
      </c>
      <c r="P49" s="54">
        <v>5</v>
      </c>
      <c r="Q49" s="50">
        <v>0</v>
      </c>
      <c r="R49" s="71">
        <v>1</v>
      </c>
      <c r="S49" s="57">
        <v>150</v>
      </c>
      <c r="T49" s="57">
        <v>670</v>
      </c>
      <c r="U49" s="14">
        <v>0</v>
      </c>
      <c r="V49" s="14">
        <v>49</v>
      </c>
      <c r="W49" s="57">
        <v>204</v>
      </c>
      <c r="X49" s="51" t="s">
        <v>235</v>
      </c>
      <c r="Y49" s="51" t="s">
        <v>235</v>
      </c>
    </row>
    <row r="50" s="5" customFormat="1" ht="78" spans="1:25">
      <c r="A50" s="14">
        <v>42</v>
      </c>
      <c r="B50" s="14" t="s">
        <v>33</v>
      </c>
      <c r="C50" s="14" t="s">
        <v>36</v>
      </c>
      <c r="D50" s="14" t="s">
        <v>35</v>
      </c>
      <c r="E50" s="14" t="s">
        <v>227</v>
      </c>
      <c r="F50" s="14" t="s">
        <v>228</v>
      </c>
      <c r="G50" s="14" t="s">
        <v>236</v>
      </c>
      <c r="H50" s="39" t="s">
        <v>40</v>
      </c>
      <c r="I50" s="14" t="s">
        <v>228</v>
      </c>
      <c r="J50" s="14">
        <v>2025.1</v>
      </c>
      <c r="K50" s="52">
        <v>2025</v>
      </c>
      <c r="L50" s="56" t="s">
        <v>42</v>
      </c>
      <c r="M50" s="52" t="s">
        <v>230</v>
      </c>
      <c r="N50" s="14" t="s">
        <v>237</v>
      </c>
      <c r="O50" s="54">
        <v>16</v>
      </c>
      <c r="P50" s="54">
        <v>16</v>
      </c>
      <c r="Q50" s="50">
        <v>0</v>
      </c>
      <c r="R50" s="71">
        <v>1</v>
      </c>
      <c r="S50" s="57">
        <v>43</v>
      </c>
      <c r="T50" s="57">
        <v>210</v>
      </c>
      <c r="U50" s="14">
        <v>0</v>
      </c>
      <c r="V50" s="14">
        <v>49</v>
      </c>
      <c r="W50" s="57">
        <v>204</v>
      </c>
      <c r="X50" s="72" t="s">
        <v>238</v>
      </c>
      <c r="Y50" s="51" t="s">
        <v>238</v>
      </c>
    </row>
    <row r="51" s="5" customFormat="1" ht="78" spans="1:25">
      <c r="A51" s="14">
        <v>43</v>
      </c>
      <c r="B51" s="14" t="s">
        <v>33</v>
      </c>
      <c r="C51" s="14" t="s">
        <v>36</v>
      </c>
      <c r="D51" s="14" t="s">
        <v>35</v>
      </c>
      <c r="E51" s="14" t="s">
        <v>227</v>
      </c>
      <c r="F51" s="14" t="s">
        <v>239</v>
      </c>
      <c r="G51" s="40" t="s">
        <v>240</v>
      </c>
      <c r="H51" s="39" t="s">
        <v>40</v>
      </c>
      <c r="I51" s="57" t="s">
        <v>241</v>
      </c>
      <c r="J51" s="14">
        <v>2025.1</v>
      </c>
      <c r="K51" s="52">
        <v>2025</v>
      </c>
      <c r="L51" s="52" t="s">
        <v>42</v>
      </c>
      <c r="M51" s="52" t="s">
        <v>230</v>
      </c>
      <c r="N51" s="57" t="s">
        <v>242</v>
      </c>
      <c r="O51" s="54">
        <v>22</v>
      </c>
      <c r="P51" s="54">
        <v>22</v>
      </c>
      <c r="Q51" s="50">
        <v>0</v>
      </c>
      <c r="R51" s="57">
        <v>2</v>
      </c>
      <c r="S51" s="57">
        <v>73</v>
      </c>
      <c r="T51" s="57">
        <v>482</v>
      </c>
      <c r="U51" s="14">
        <v>0</v>
      </c>
      <c r="V51" s="14">
        <v>45</v>
      </c>
      <c r="W51" s="14">
        <v>173</v>
      </c>
      <c r="X51" s="14" t="s">
        <v>243</v>
      </c>
      <c r="Y51" s="14" t="s">
        <v>244</v>
      </c>
    </row>
    <row r="52" s="5" customFormat="1" ht="58.5" spans="1:25">
      <c r="A52" s="14">
        <v>44</v>
      </c>
      <c r="B52" s="14" t="s">
        <v>33</v>
      </c>
      <c r="C52" s="14" t="s">
        <v>36</v>
      </c>
      <c r="D52" s="14" t="s">
        <v>35</v>
      </c>
      <c r="E52" s="14" t="s">
        <v>227</v>
      </c>
      <c r="F52" s="14" t="s">
        <v>239</v>
      </c>
      <c r="G52" s="40" t="s">
        <v>245</v>
      </c>
      <c r="H52" s="39" t="s">
        <v>40</v>
      </c>
      <c r="I52" s="57" t="s">
        <v>246</v>
      </c>
      <c r="J52" s="14">
        <v>2025.1</v>
      </c>
      <c r="K52" s="52">
        <v>2025</v>
      </c>
      <c r="L52" s="52" t="s">
        <v>42</v>
      </c>
      <c r="M52" s="52" t="s">
        <v>230</v>
      </c>
      <c r="N52" s="57" t="s">
        <v>247</v>
      </c>
      <c r="O52" s="54">
        <v>9</v>
      </c>
      <c r="P52" s="54">
        <v>9</v>
      </c>
      <c r="Q52" s="50">
        <v>0</v>
      </c>
      <c r="R52" s="57">
        <v>2</v>
      </c>
      <c r="S52" s="57">
        <v>69</v>
      </c>
      <c r="T52" s="57">
        <v>562</v>
      </c>
      <c r="U52" s="14">
        <v>0</v>
      </c>
      <c r="V52" s="14">
        <v>45</v>
      </c>
      <c r="W52" s="51">
        <v>173</v>
      </c>
      <c r="X52" s="14" t="s">
        <v>248</v>
      </c>
      <c r="Y52" s="14" t="s">
        <v>244</v>
      </c>
    </row>
    <row r="53" s="5" customFormat="1" ht="156" spans="1:25">
      <c r="A53" s="14">
        <v>45</v>
      </c>
      <c r="B53" s="14" t="s">
        <v>33</v>
      </c>
      <c r="C53" s="14" t="s">
        <v>36</v>
      </c>
      <c r="D53" s="14" t="s">
        <v>35</v>
      </c>
      <c r="E53" s="14" t="s">
        <v>227</v>
      </c>
      <c r="F53" s="14" t="s">
        <v>239</v>
      </c>
      <c r="G53" s="40" t="s">
        <v>249</v>
      </c>
      <c r="H53" s="39" t="s">
        <v>40</v>
      </c>
      <c r="I53" s="57" t="s">
        <v>250</v>
      </c>
      <c r="J53" s="14">
        <v>2025.1</v>
      </c>
      <c r="K53" s="52">
        <v>2025</v>
      </c>
      <c r="L53" s="52" t="s">
        <v>42</v>
      </c>
      <c r="M53" s="52" t="s">
        <v>230</v>
      </c>
      <c r="N53" s="57" t="s">
        <v>251</v>
      </c>
      <c r="O53" s="54">
        <v>29</v>
      </c>
      <c r="P53" s="54">
        <v>29</v>
      </c>
      <c r="Q53" s="50">
        <v>0</v>
      </c>
      <c r="R53" s="57">
        <v>3</v>
      </c>
      <c r="S53" s="57">
        <v>217</v>
      </c>
      <c r="T53" s="57">
        <v>1257</v>
      </c>
      <c r="U53" s="14">
        <v>0</v>
      </c>
      <c r="V53" s="14">
        <v>45</v>
      </c>
      <c r="W53" s="51">
        <v>173</v>
      </c>
      <c r="X53" s="14" t="s">
        <v>252</v>
      </c>
      <c r="Y53" s="14" t="s">
        <v>244</v>
      </c>
    </row>
    <row r="54" s="5" customFormat="1" ht="136.5" spans="1:25">
      <c r="A54" s="14">
        <v>46</v>
      </c>
      <c r="B54" s="14" t="s">
        <v>33</v>
      </c>
      <c r="C54" s="14" t="s">
        <v>36</v>
      </c>
      <c r="D54" s="14" t="s">
        <v>35</v>
      </c>
      <c r="E54" s="14" t="s">
        <v>227</v>
      </c>
      <c r="F54" s="14" t="s">
        <v>253</v>
      </c>
      <c r="G54" s="40" t="s">
        <v>254</v>
      </c>
      <c r="H54" s="39" t="s">
        <v>40</v>
      </c>
      <c r="I54" s="50" t="s">
        <v>253</v>
      </c>
      <c r="J54" s="14">
        <v>2025.1</v>
      </c>
      <c r="K54" s="52">
        <v>2025</v>
      </c>
      <c r="L54" s="52" t="s">
        <v>42</v>
      </c>
      <c r="M54" s="52" t="s">
        <v>230</v>
      </c>
      <c r="N54" s="52" t="s">
        <v>255</v>
      </c>
      <c r="O54" s="54">
        <v>29</v>
      </c>
      <c r="P54" s="54">
        <v>29</v>
      </c>
      <c r="Q54" s="50">
        <v>0</v>
      </c>
      <c r="R54" s="57">
        <v>1</v>
      </c>
      <c r="S54" s="57">
        <v>457</v>
      </c>
      <c r="T54" s="57">
        <v>1560</v>
      </c>
      <c r="U54" s="14">
        <v>0</v>
      </c>
      <c r="V54" s="14">
        <v>75</v>
      </c>
      <c r="W54" s="14">
        <v>280</v>
      </c>
      <c r="X54" s="14" t="s">
        <v>256</v>
      </c>
      <c r="Y54" s="14" t="s">
        <v>257</v>
      </c>
    </row>
    <row r="55" s="5" customFormat="1" ht="136.5" spans="1:25">
      <c r="A55" s="14">
        <v>47</v>
      </c>
      <c r="B55" s="14" t="s">
        <v>33</v>
      </c>
      <c r="C55" s="14" t="s">
        <v>36</v>
      </c>
      <c r="D55" s="14" t="s">
        <v>35</v>
      </c>
      <c r="E55" s="14" t="s">
        <v>227</v>
      </c>
      <c r="F55" s="14" t="s">
        <v>253</v>
      </c>
      <c r="G55" s="40" t="s">
        <v>258</v>
      </c>
      <c r="H55" s="39" t="s">
        <v>40</v>
      </c>
      <c r="I55" s="50" t="s">
        <v>253</v>
      </c>
      <c r="J55" s="14">
        <v>2025.1</v>
      </c>
      <c r="K55" s="52">
        <v>2025</v>
      </c>
      <c r="L55" s="52" t="s">
        <v>42</v>
      </c>
      <c r="M55" s="52" t="s">
        <v>230</v>
      </c>
      <c r="N55" s="52" t="s">
        <v>259</v>
      </c>
      <c r="O55" s="54">
        <v>28</v>
      </c>
      <c r="P55" s="54">
        <v>28</v>
      </c>
      <c r="Q55" s="50">
        <v>0</v>
      </c>
      <c r="R55" s="57">
        <v>1</v>
      </c>
      <c r="S55" s="57">
        <v>245</v>
      </c>
      <c r="T55" s="57">
        <v>1125</v>
      </c>
      <c r="U55" s="14">
        <v>0</v>
      </c>
      <c r="V55" s="14">
        <v>75</v>
      </c>
      <c r="W55" s="51">
        <v>280</v>
      </c>
      <c r="X55" s="14" t="s">
        <v>260</v>
      </c>
      <c r="Y55" s="14" t="s">
        <v>257</v>
      </c>
    </row>
    <row r="56" s="5" customFormat="1" ht="78" spans="1:25">
      <c r="A56" s="14">
        <v>48</v>
      </c>
      <c r="B56" s="14" t="s">
        <v>33</v>
      </c>
      <c r="C56" s="14" t="s">
        <v>36</v>
      </c>
      <c r="D56" s="14" t="s">
        <v>35</v>
      </c>
      <c r="E56" s="14" t="s">
        <v>227</v>
      </c>
      <c r="F56" s="14" t="s">
        <v>253</v>
      </c>
      <c r="G56" s="40" t="s">
        <v>261</v>
      </c>
      <c r="H56" s="39" t="s">
        <v>40</v>
      </c>
      <c r="I56" s="50" t="s">
        <v>253</v>
      </c>
      <c r="J56" s="14">
        <v>2025.1</v>
      </c>
      <c r="K56" s="52">
        <v>2025</v>
      </c>
      <c r="L56" s="52" t="s">
        <v>42</v>
      </c>
      <c r="M56" s="52" t="s">
        <v>230</v>
      </c>
      <c r="N56" s="52" t="s">
        <v>262</v>
      </c>
      <c r="O56" s="54">
        <v>22</v>
      </c>
      <c r="P56" s="54">
        <v>22</v>
      </c>
      <c r="Q56" s="50">
        <v>0</v>
      </c>
      <c r="R56" s="57">
        <v>1</v>
      </c>
      <c r="S56" s="57">
        <v>212</v>
      </c>
      <c r="T56" s="57">
        <v>845</v>
      </c>
      <c r="U56" s="14">
        <v>0</v>
      </c>
      <c r="V56" s="14">
        <v>75</v>
      </c>
      <c r="W56" s="51">
        <v>280</v>
      </c>
      <c r="X56" s="14" t="s">
        <v>260</v>
      </c>
      <c r="Y56" s="14" t="s">
        <v>257</v>
      </c>
    </row>
    <row r="57" s="5" customFormat="1" ht="78" spans="1:25">
      <c r="A57" s="14">
        <v>49</v>
      </c>
      <c r="B57" s="14" t="s">
        <v>33</v>
      </c>
      <c r="C57" s="14" t="s">
        <v>36</v>
      </c>
      <c r="D57" s="14" t="s">
        <v>35</v>
      </c>
      <c r="E57" s="14" t="s">
        <v>227</v>
      </c>
      <c r="F57" s="14" t="s">
        <v>263</v>
      </c>
      <c r="G57" s="40" t="s">
        <v>264</v>
      </c>
      <c r="H57" s="39" t="s">
        <v>40</v>
      </c>
      <c r="I57" s="57" t="s">
        <v>265</v>
      </c>
      <c r="J57" s="14">
        <v>2025.1</v>
      </c>
      <c r="K57" s="52">
        <v>2025</v>
      </c>
      <c r="L57" s="52" t="s">
        <v>42</v>
      </c>
      <c r="M57" s="52" t="s">
        <v>230</v>
      </c>
      <c r="N57" s="57" t="s">
        <v>266</v>
      </c>
      <c r="O57" s="54">
        <v>8</v>
      </c>
      <c r="P57" s="54">
        <v>8</v>
      </c>
      <c r="Q57" s="50">
        <v>0</v>
      </c>
      <c r="R57" s="57">
        <v>2</v>
      </c>
      <c r="S57" s="57">
        <v>349</v>
      </c>
      <c r="T57" s="57">
        <v>1399</v>
      </c>
      <c r="U57" s="14">
        <v>0</v>
      </c>
      <c r="V57" s="14">
        <v>32</v>
      </c>
      <c r="W57" s="51">
        <v>123</v>
      </c>
      <c r="X57" s="14" t="s">
        <v>267</v>
      </c>
      <c r="Y57" s="57" t="s">
        <v>268</v>
      </c>
    </row>
    <row r="58" s="5" customFormat="1" ht="78" spans="1:25">
      <c r="A58" s="14">
        <v>50</v>
      </c>
      <c r="B58" s="14" t="s">
        <v>33</v>
      </c>
      <c r="C58" s="14" t="s">
        <v>36</v>
      </c>
      <c r="D58" s="14" t="s">
        <v>35</v>
      </c>
      <c r="E58" s="14" t="s">
        <v>227</v>
      </c>
      <c r="F58" s="14" t="s">
        <v>263</v>
      </c>
      <c r="G58" s="40" t="s">
        <v>269</v>
      </c>
      <c r="H58" s="39" t="s">
        <v>40</v>
      </c>
      <c r="I58" s="57" t="s">
        <v>270</v>
      </c>
      <c r="J58" s="14">
        <v>2025.1</v>
      </c>
      <c r="K58" s="52">
        <v>2025</v>
      </c>
      <c r="L58" s="52" t="s">
        <v>42</v>
      </c>
      <c r="M58" s="52" t="s">
        <v>230</v>
      </c>
      <c r="N58" s="57" t="s">
        <v>271</v>
      </c>
      <c r="O58" s="54">
        <v>13</v>
      </c>
      <c r="P58" s="54">
        <v>13</v>
      </c>
      <c r="Q58" s="50">
        <v>0</v>
      </c>
      <c r="R58" s="57">
        <v>2</v>
      </c>
      <c r="S58" s="57">
        <v>349</v>
      </c>
      <c r="T58" s="57">
        <v>1399</v>
      </c>
      <c r="U58" s="14">
        <v>0</v>
      </c>
      <c r="V58" s="14">
        <v>32</v>
      </c>
      <c r="W58" s="51">
        <v>123</v>
      </c>
      <c r="X58" s="14" t="s">
        <v>267</v>
      </c>
      <c r="Y58" s="57" t="s">
        <v>272</v>
      </c>
    </row>
    <row r="59" s="5" customFormat="1" ht="117" customHeight="1" spans="1:25">
      <c r="A59" s="14">
        <v>51</v>
      </c>
      <c r="B59" s="14" t="s">
        <v>33</v>
      </c>
      <c r="C59" s="14" t="s">
        <v>36</v>
      </c>
      <c r="D59" s="14" t="s">
        <v>35</v>
      </c>
      <c r="E59" s="14" t="s">
        <v>227</v>
      </c>
      <c r="F59" s="14" t="s">
        <v>273</v>
      </c>
      <c r="G59" s="14" t="s">
        <v>274</v>
      </c>
      <c r="H59" s="39" t="s">
        <v>40</v>
      </c>
      <c r="I59" s="50" t="s">
        <v>273</v>
      </c>
      <c r="J59" s="14">
        <v>2025.1</v>
      </c>
      <c r="K59" s="52">
        <v>2025</v>
      </c>
      <c r="L59" s="52" t="s">
        <v>42</v>
      </c>
      <c r="M59" s="52" t="s">
        <v>230</v>
      </c>
      <c r="N59" s="52" t="s">
        <v>275</v>
      </c>
      <c r="O59" s="54">
        <v>6.4</v>
      </c>
      <c r="P59" s="54">
        <v>6.4</v>
      </c>
      <c r="Q59" s="50">
        <v>0</v>
      </c>
      <c r="R59" s="57">
        <v>1</v>
      </c>
      <c r="S59" s="57">
        <v>31</v>
      </c>
      <c r="T59" s="57">
        <v>142</v>
      </c>
      <c r="U59" s="14">
        <v>0</v>
      </c>
      <c r="V59" s="14">
        <v>31</v>
      </c>
      <c r="W59" s="51">
        <v>126</v>
      </c>
      <c r="X59" s="14" t="s">
        <v>276</v>
      </c>
      <c r="Y59" s="14" t="s">
        <v>277</v>
      </c>
    </row>
    <row r="60" s="5" customFormat="1" ht="125" customHeight="1" spans="1:25">
      <c r="A60" s="14">
        <v>52</v>
      </c>
      <c r="B60" s="14" t="s">
        <v>33</v>
      </c>
      <c r="C60" s="14" t="s">
        <v>36</v>
      </c>
      <c r="D60" s="14" t="s">
        <v>35</v>
      </c>
      <c r="E60" s="14" t="s">
        <v>227</v>
      </c>
      <c r="F60" s="14" t="s">
        <v>273</v>
      </c>
      <c r="G60" s="14" t="s">
        <v>278</v>
      </c>
      <c r="H60" s="39" t="s">
        <v>40</v>
      </c>
      <c r="I60" s="50" t="s">
        <v>273</v>
      </c>
      <c r="J60" s="14">
        <v>2025.1</v>
      </c>
      <c r="K60" s="52">
        <v>2025</v>
      </c>
      <c r="L60" s="52" t="s">
        <v>42</v>
      </c>
      <c r="M60" s="52" t="s">
        <v>230</v>
      </c>
      <c r="N60" s="52" t="s">
        <v>275</v>
      </c>
      <c r="O60" s="54">
        <v>8.4</v>
      </c>
      <c r="P60" s="54">
        <v>8.4</v>
      </c>
      <c r="Q60" s="50">
        <v>0</v>
      </c>
      <c r="R60" s="57">
        <v>2</v>
      </c>
      <c r="S60" s="57">
        <v>42</v>
      </c>
      <c r="T60" s="57">
        <v>169</v>
      </c>
      <c r="U60" s="14">
        <v>0</v>
      </c>
      <c r="V60" s="14">
        <v>31</v>
      </c>
      <c r="W60" s="51">
        <v>126</v>
      </c>
      <c r="X60" s="14" t="s">
        <v>279</v>
      </c>
      <c r="Y60" s="14" t="s">
        <v>277</v>
      </c>
    </row>
    <row r="61" s="5" customFormat="1" ht="128" customHeight="1" spans="1:25">
      <c r="A61" s="14">
        <v>53</v>
      </c>
      <c r="B61" s="14" t="s">
        <v>33</v>
      </c>
      <c r="C61" s="14" t="s">
        <v>36</v>
      </c>
      <c r="D61" s="14" t="s">
        <v>35</v>
      </c>
      <c r="E61" s="14" t="s">
        <v>227</v>
      </c>
      <c r="F61" s="14" t="s">
        <v>273</v>
      </c>
      <c r="G61" s="14" t="s">
        <v>280</v>
      </c>
      <c r="H61" s="39" t="s">
        <v>40</v>
      </c>
      <c r="I61" s="50" t="s">
        <v>273</v>
      </c>
      <c r="J61" s="14">
        <v>2025.1</v>
      </c>
      <c r="K61" s="52">
        <v>2025</v>
      </c>
      <c r="L61" s="52" t="s">
        <v>42</v>
      </c>
      <c r="M61" s="52" t="s">
        <v>230</v>
      </c>
      <c r="N61" s="52" t="s">
        <v>275</v>
      </c>
      <c r="O61" s="54">
        <v>6.4</v>
      </c>
      <c r="P61" s="54">
        <v>6.4</v>
      </c>
      <c r="Q61" s="50">
        <v>0</v>
      </c>
      <c r="R61" s="57">
        <v>3</v>
      </c>
      <c r="S61" s="57">
        <v>45</v>
      </c>
      <c r="T61" s="57">
        <v>181</v>
      </c>
      <c r="U61" s="14">
        <v>0</v>
      </c>
      <c r="V61" s="14">
        <v>31</v>
      </c>
      <c r="W61" s="51">
        <v>126</v>
      </c>
      <c r="X61" s="14" t="s">
        <v>281</v>
      </c>
      <c r="Y61" s="14" t="s">
        <v>277</v>
      </c>
    </row>
    <row r="62" s="5" customFormat="1" ht="136.5" spans="1:25">
      <c r="A62" s="14">
        <v>54</v>
      </c>
      <c r="B62" s="14" t="s">
        <v>33</v>
      </c>
      <c r="C62" s="14" t="s">
        <v>36</v>
      </c>
      <c r="D62" s="14" t="s">
        <v>35</v>
      </c>
      <c r="E62" s="14" t="s">
        <v>227</v>
      </c>
      <c r="F62" s="14" t="s">
        <v>282</v>
      </c>
      <c r="G62" s="40" t="s">
        <v>283</v>
      </c>
      <c r="H62" s="39" t="s">
        <v>40</v>
      </c>
      <c r="I62" s="57" t="s">
        <v>284</v>
      </c>
      <c r="J62" s="14">
        <v>2025.1</v>
      </c>
      <c r="K62" s="52">
        <v>2025</v>
      </c>
      <c r="L62" s="52" t="s">
        <v>42</v>
      </c>
      <c r="M62" s="52" t="s">
        <v>230</v>
      </c>
      <c r="N62" s="57" t="s">
        <v>285</v>
      </c>
      <c r="O62" s="54">
        <v>20</v>
      </c>
      <c r="P62" s="54">
        <v>20</v>
      </c>
      <c r="Q62" s="50">
        <v>0</v>
      </c>
      <c r="R62" s="57">
        <v>1</v>
      </c>
      <c r="S62" s="57">
        <v>98</v>
      </c>
      <c r="T62" s="57">
        <v>650</v>
      </c>
      <c r="U62" s="14">
        <v>0</v>
      </c>
      <c r="V62" s="14">
        <v>81</v>
      </c>
      <c r="W62" s="51">
        <v>296</v>
      </c>
      <c r="X62" s="14" t="s">
        <v>286</v>
      </c>
      <c r="Y62" s="57" t="s">
        <v>287</v>
      </c>
    </row>
    <row r="63" s="5" customFormat="1" ht="156" spans="1:25">
      <c r="A63" s="14">
        <v>55</v>
      </c>
      <c r="B63" s="14" t="s">
        <v>33</v>
      </c>
      <c r="C63" s="14" t="s">
        <v>36</v>
      </c>
      <c r="D63" s="14" t="s">
        <v>35</v>
      </c>
      <c r="E63" s="14" t="s">
        <v>227</v>
      </c>
      <c r="F63" s="14" t="s">
        <v>282</v>
      </c>
      <c r="G63" s="40" t="s">
        <v>288</v>
      </c>
      <c r="H63" s="39" t="s">
        <v>40</v>
      </c>
      <c r="I63" s="57" t="s">
        <v>289</v>
      </c>
      <c r="J63" s="14">
        <v>2025.1</v>
      </c>
      <c r="K63" s="52">
        <v>2025</v>
      </c>
      <c r="L63" s="52" t="s">
        <v>42</v>
      </c>
      <c r="M63" s="52" t="s">
        <v>230</v>
      </c>
      <c r="N63" s="57" t="s">
        <v>290</v>
      </c>
      <c r="O63" s="54">
        <v>20</v>
      </c>
      <c r="P63" s="54">
        <v>20</v>
      </c>
      <c r="Q63" s="50">
        <v>0</v>
      </c>
      <c r="R63" s="57">
        <v>1</v>
      </c>
      <c r="S63" s="57">
        <v>98</v>
      </c>
      <c r="T63" s="57">
        <v>650</v>
      </c>
      <c r="U63" s="14">
        <v>0</v>
      </c>
      <c r="V63" s="14">
        <v>81</v>
      </c>
      <c r="W63" s="51">
        <v>296</v>
      </c>
      <c r="X63" s="14" t="s">
        <v>286</v>
      </c>
      <c r="Y63" s="57" t="s">
        <v>291</v>
      </c>
    </row>
    <row r="64" s="5" customFormat="1" ht="78" spans="1:25">
      <c r="A64" s="14">
        <v>56</v>
      </c>
      <c r="B64" s="14" t="s">
        <v>33</v>
      </c>
      <c r="C64" s="14" t="s">
        <v>36</v>
      </c>
      <c r="D64" s="14" t="s">
        <v>35</v>
      </c>
      <c r="E64" s="14" t="s">
        <v>227</v>
      </c>
      <c r="F64" s="14" t="s">
        <v>292</v>
      </c>
      <c r="G64" s="40" t="s">
        <v>293</v>
      </c>
      <c r="H64" s="39" t="s">
        <v>40</v>
      </c>
      <c r="I64" s="57" t="s">
        <v>294</v>
      </c>
      <c r="J64" s="14">
        <v>2025.1</v>
      </c>
      <c r="K64" s="52">
        <v>2025</v>
      </c>
      <c r="L64" s="52" t="s">
        <v>42</v>
      </c>
      <c r="M64" s="52" t="s">
        <v>230</v>
      </c>
      <c r="N64" s="57" t="s">
        <v>295</v>
      </c>
      <c r="O64" s="54">
        <v>20</v>
      </c>
      <c r="P64" s="54">
        <v>20</v>
      </c>
      <c r="Q64" s="50">
        <v>0</v>
      </c>
      <c r="R64" s="57">
        <v>2</v>
      </c>
      <c r="S64" s="57">
        <v>90</v>
      </c>
      <c r="T64" s="57">
        <v>420</v>
      </c>
      <c r="U64" s="14">
        <v>0</v>
      </c>
      <c r="V64" s="14">
        <v>69</v>
      </c>
      <c r="W64" s="51">
        <v>280</v>
      </c>
      <c r="X64" s="14" t="s">
        <v>296</v>
      </c>
      <c r="Y64" s="14" t="s">
        <v>296</v>
      </c>
    </row>
    <row r="65" s="5" customFormat="1" ht="163" customHeight="1" spans="1:25">
      <c r="A65" s="14">
        <v>57</v>
      </c>
      <c r="B65" s="14" t="s">
        <v>33</v>
      </c>
      <c r="C65" s="14" t="s">
        <v>36</v>
      </c>
      <c r="D65" s="14" t="s">
        <v>35</v>
      </c>
      <c r="E65" s="14" t="s">
        <v>227</v>
      </c>
      <c r="F65" s="57" t="s">
        <v>297</v>
      </c>
      <c r="G65" s="73" t="s">
        <v>298</v>
      </c>
      <c r="H65" s="39" t="s">
        <v>40</v>
      </c>
      <c r="I65" s="57" t="s">
        <v>299</v>
      </c>
      <c r="J65" s="57">
        <v>2025.1</v>
      </c>
      <c r="K65" s="52">
        <v>2025</v>
      </c>
      <c r="L65" s="52" t="s">
        <v>42</v>
      </c>
      <c r="M65" s="52" t="s">
        <v>230</v>
      </c>
      <c r="N65" s="57" t="s">
        <v>300</v>
      </c>
      <c r="O65" s="54">
        <v>35</v>
      </c>
      <c r="P65" s="54">
        <v>35</v>
      </c>
      <c r="Q65" s="50">
        <v>0</v>
      </c>
      <c r="R65" s="57">
        <v>1</v>
      </c>
      <c r="S65" s="57">
        <v>108</v>
      </c>
      <c r="T65" s="57">
        <v>390</v>
      </c>
      <c r="U65" s="57">
        <v>0</v>
      </c>
      <c r="V65" s="57">
        <v>92</v>
      </c>
      <c r="W65" s="51">
        <v>328</v>
      </c>
      <c r="X65" s="57" t="s">
        <v>301</v>
      </c>
      <c r="Y65" s="57" t="s">
        <v>302</v>
      </c>
    </row>
    <row r="66" s="5" customFormat="1" ht="106" customHeight="1" spans="1:25">
      <c r="A66" s="14">
        <v>58</v>
      </c>
      <c r="B66" s="14" t="s">
        <v>33</v>
      </c>
      <c r="C66" s="14" t="s">
        <v>36</v>
      </c>
      <c r="D66" s="14" t="s">
        <v>35</v>
      </c>
      <c r="E66" s="14" t="s">
        <v>227</v>
      </c>
      <c r="F66" s="57" t="s">
        <v>297</v>
      </c>
      <c r="G66" s="73" t="s">
        <v>303</v>
      </c>
      <c r="H66" s="39" t="s">
        <v>40</v>
      </c>
      <c r="I66" s="57" t="s">
        <v>304</v>
      </c>
      <c r="J66" s="57">
        <v>2025.1</v>
      </c>
      <c r="K66" s="52">
        <v>2025</v>
      </c>
      <c r="L66" s="52" t="s">
        <v>42</v>
      </c>
      <c r="M66" s="52" t="s">
        <v>230</v>
      </c>
      <c r="N66" s="57" t="s">
        <v>305</v>
      </c>
      <c r="O66" s="54">
        <v>15</v>
      </c>
      <c r="P66" s="54">
        <v>15</v>
      </c>
      <c r="Q66" s="50">
        <v>0</v>
      </c>
      <c r="R66" s="57">
        <v>1</v>
      </c>
      <c r="S66" s="57">
        <v>55</v>
      </c>
      <c r="T66" s="57">
        <v>230</v>
      </c>
      <c r="U66" s="57">
        <v>0</v>
      </c>
      <c r="V66" s="57">
        <v>92</v>
      </c>
      <c r="W66" s="51">
        <v>328</v>
      </c>
      <c r="X66" s="57" t="s">
        <v>306</v>
      </c>
      <c r="Y66" s="57" t="s">
        <v>307</v>
      </c>
    </row>
    <row r="67" s="5" customFormat="1" ht="160" customHeight="1" spans="1:25">
      <c r="A67" s="14">
        <v>59</v>
      </c>
      <c r="B67" s="14" t="s">
        <v>33</v>
      </c>
      <c r="C67" s="14" t="s">
        <v>36</v>
      </c>
      <c r="D67" s="14" t="s">
        <v>35</v>
      </c>
      <c r="E67" s="14" t="s">
        <v>227</v>
      </c>
      <c r="F67" s="14" t="s">
        <v>308</v>
      </c>
      <c r="G67" s="40" t="s">
        <v>309</v>
      </c>
      <c r="H67" s="39" t="s">
        <v>40</v>
      </c>
      <c r="I67" s="50" t="s">
        <v>308</v>
      </c>
      <c r="J67" s="14">
        <v>2025.1</v>
      </c>
      <c r="K67" s="52">
        <v>2025</v>
      </c>
      <c r="L67" s="52" t="s">
        <v>42</v>
      </c>
      <c r="M67" s="52" t="s">
        <v>230</v>
      </c>
      <c r="N67" s="52" t="s">
        <v>310</v>
      </c>
      <c r="O67" s="54">
        <v>25</v>
      </c>
      <c r="P67" s="54">
        <v>25</v>
      </c>
      <c r="Q67" s="50">
        <v>0</v>
      </c>
      <c r="R67" s="57">
        <v>4</v>
      </c>
      <c r="S67" s="57">
        <v>1000</v>
      </c>
      <c r="T67" s="57">
        <v>3785</v>
      </c>
      <c r="U67" s="51">
        <v>1</v>
      </c>
      <c r="V67" s="14">
        <v>144</v>
      </c>
      <c r="W67" s="51">
        <v>581</v>
      </c>
      <c r="X67" s="14" t="s">
        <v>311</v>
      </c>
      <c r="Y67" s="14" t="s">
        <v>312</v>
      </c>
    </row>
    <row r="68" s="5" customFormat="1" ht="175.5" spans="1:25">
      <c r="A68" s="14">
        <v>60</v>
      </c>
      <c r="B68" s="14" t="s">
        <v>33</v>
      </c>
      <c r="C68" s="14" t="s">
        <v>36</v>
      </c>
      <c r="D68" s="14" t="s">
        <v>35</v>
      </c>
      <c r="E68" s="14" t="s">
        <v>227</v>
      </c>
      <c r="F68" s="14" t="s">
        <v>308</v>
      </c>
      <c r="G68" s="40" t="s">
        <v>313</v>
      </c>
      <c r="H68" s="39" t="s">
        <v>40</v>
      </c>
      <c r="I68" s="50" t="s">
        <v>308</v>
      </c>
      <c r="J68" s="14">
        <v>2025.1</v>
      </c>
      <c r="K68" s="52">
        <v>2025</v>
      </c>
      <c r="L68" s="52" t="s">
        <v>42</v>
      </c>
      <c r="M68" s="52" t="s">
        <v>230</v>
      </c>
      <c r="N68" s="52" t="s">
        <v>314</v>
      </c>
      <c r="O68" s="54">
        <v>28</v>
      </c>
      <c r="P68" s="54">
        <v>28</v>
      </c>
      <c r="Q68" s="50">
        <v>0</v>
      </c>
      <c r="R68" s="57">
        <v>1</v>
      </c>
      <c r="S68" s="57">
        <v>213</v>
      </c>
      <c r="T68" s="57">
        <v>722</v>
      </c>
      <c r="U68" s="51">
        <v>1</v>
      </c>
      <c r="V68" s="14">
        <v>144</v>
      </c>
      <c r="W68" s="51">
        <v>581</v>
      </c>
      <c r="X68" s="14" t="s">
        <v>315</v>
      </c>
      <c r="Y68" s="14" t="s">
        <v>315</v>
      </c>
    </row>
    <row r="69" s="5" customFormat="1" ht="136.5" spans="1:25">
      <c r="A69" s="14">
        <v>61</v>
      </c>
      <c r="B69" s="14" t="s">
        <v>33</v>
      </c>
      <c r="C69" s="14" t="s">
        <v>36</v>
      </c>
      <c r="D69" s="14" t="s">
        <v>35</v>
      </c>
      <c r="E69" s="14" t="s">
        <v>227</v>
      </c>
      <c r="F69" s="14" t="s">
        <v>308</v>
      </c>
      <c r="G69" s="40" t="s">
        <v>316</v>
      </c>
      <c r="H69" s="39" t="s">
        <v>40</v>
      </c>
      <c r="I69" s="50" t="s">
        <v>308</v>
      </c>
      <c r="J69" s="14">
        <v>2025.1</v>
      </c>
      <c r="K69" s="52">
        <v>2025</v>
      </c>
      <c r="L69" s="52" t="s">
        <v>42</v>
      </c>
      <c r="M69" s="52" t="s">
        <v>230</v>
      </c>
      <c r="N69" s="52" t="s">
        <v>317</v>
      </c>
      <c r="O69" s="54">
        <v>10</v>
      </c>
      <c r="P69" s="54">
        <v>10</v>
      </c>
      <c r="Q69" s="50">
        <v>0</v>
      </c>
      <c r="R69" s="57">
        <v>1</v>
      </c>
      <c r="S69" s="57">
        <v>270</v>
      </c>
      <c r="T69" s="57">
        <v>1015</v>
      </c>
      <c r="U69" s="51">
        <v>1</v>
      </c>
      <c r="V69" s="14">
        <v>144</v>
      </c>
      <c r="W69" s="51">
        <v>581</v>
      </c>
      <c r="X69" s="14" t="s">
        <v>318</v>
      </c>
      <c r="Y69" s="14" t="s">
        <v>318</v>
      </c>
    </row>
    <row r="70" s="5" customFormat="1" ht="97.5" spans="1:25">
      <c r="A70" s="14">
        <v>62</v>
      </c>
      <c r="B70" s="14" t="s">
        <v>33</v>
      </c>
      <c r="C70" s="14" t="s">
        <v>36</v>
      </c>
      <c r="D70" s="14" t="s">
        <v>35</v>
      </c>
      <c r="E70" s="14" t="s">
        <v>227</v>
      </c>
      <c r="F70" s="14" t="s">
        <v>308</v>
      </c>
      <c r="G70" s="40" t="s">
        <v>319</v>
      </c>
      <c r="H70" s="39" t="s">
        <v>40</v>
      </c>
      <c r="I70" s="50" t="s">
        <v>308</v>
      </c>
      <c r="J70" s="14">
        <v>2025.1</v>
      </c>
      <c r="K70" s="52">
        <v>2025</v>
      </c>
      <c r="L70" s="52" t="s">
        <v>42</v>
      </c>
      <c r="M70" s="52" t="s">
        <v>230</v>
      </c>
      <c r="N70" s="52" t="s">
        <v>320</v>
      </c>
      <c r="O70" s="54">
        <v>6</v>
      </c>
      <c r="P70" s="54">
        <v>6</v>
      </c>
      <c r="Q70" s="50">
        <v>0</v>
      </c>
      <c r="R70" s="57">
        <v>1</v>
      </c>
      <c r="S70" s="57">
        <v>100</v>
      </c>
      <c r="T70" s="57">
        <v>450</v>
      </c>
      <c r="U70" s="51">
        <v>1</v>
      </c>
      <c r="V70" s="14">
        <v>144</v>
      </c>
      <c r="W70" s="51">
        <v>581</v>
      </c>
      <c r="X70" s="14" t="s">
        <v>321</v>
      </c>
      <c r="Y70" s="14" t="s">
        <v>321</v>
      </c>
    </row>
    <row r="71" s="5" customFormat="1" ht="78" spans="1:25">
      <c r="A71" s="14">
        <v>63</v>
      </c>
      <c r="B71" s="14" t="s">
        <v>33</v>
      </c>
      <c r="C71" s="14" t="s">
        <v>36</v>
      </c>
      <c r="D71" s="14" t="s">
        <v>35</v>
      </c>
      <c r="E71" s="14" t="s">
        <v>227</v>
      </c>
      <c r="F71" s="14" t="s">
        <v>322</v>
      </c>
      <c r="G71" s="40" t="s">
        <v>323</v>
      </c>
      <c r="H71" s="39" t="s">
        <v>40</v>
      </c>
      <c r="I71" s="57" t="s">
        <v>324</v>
      </c>
      <c r="J71" s="14">
        <v>2025.1</v>
      </c>
      <c r="K71" s="52">
        <v>2025</v>
      </c>
      <c r="L71" s="52" t="s">
        <v>42</v>
      </c>
      <c r="M71" s="52" t="s">
        <v>230</v>
      </c>
      <c r="N71" s="57" t="s">
        <v>325</v>
      </c>
      <c r="O71" s="54">
        <v>5</v>
      </c>
      <c r="P71" s="54">
        <v>5</v>
      </c>
      <c r="Q71" s="50">
        <v>0</v>
      </c>
      <c r="R71" s="57">
        <v>5</v>
      </c>
      <c r="S71" s="57">
        <v>330</v>
      </c>
      <c r="T71" s="57">
        <v>1280</v>
      </c>
      <c r="U71" s="51">
        <v>1</v>
      </c>
      <c r="V71" s="14">
        <v>262</v>
      </c>
      <c r="W71" s="51">
        <v>1214</v>
      </c>
      <c r="X71" s="14" t="s">
        <v>326</v>
      </c>
      <c r="Y71" s="14" t="s">
        <v>326</v>
      </c>
    </row>
    <row r="72" s="5" customFormat="1" ht="78" spans="1:25">
      <c r="A72" s="14">
        <v>64</v>
      </c>
      <c r="B72" s="14" t="s">
        <v>33</v>
      </c>
      <c r="C72" s="14" t="s">
        <v>36</v>
      </c>
      <c r="D72" s="14" t="s">
        <v>35</v>
      </c>
      <c r="E72" s="14" t="s">
        <v>227</v>
      </c>
      <c r="F72" s="14" t="s">
        <v>322</v>
      </c>
      <c r="G72" s="40" t="s">
        <v>327</v>
      </c>
      <c r="H72" s="39" t="s">
        <v>40</v>
      </c>
      <c r="I72" s="57" t="s">
        <v>328</v>
      </c>
      <c r="J72" s="14">
        <v>2025.1</v>
      </c>
      <c r="K72" s="52">
        <v>2025</v>
      </c>
      <c r="L72" s="52" t="s">
        <v>42</v>
      </c>
      <c r="M72" s="52" t="s">
        <v>230</v>
      </c>
      <c r="N72" s="57" t="s">
        <v>329</v>
      </c>
      <c r="O72" s="54">
        <v>5</v>
      </c>
      <c r="P72" s="54">
        <v>5</v>
      </c>
      <c r="Q72" s="50">
        <v>0</v>
      </c>
      <c r="R72" s="57">
        <v>5</v>
      </c>
      <c r="S72" s="57">
        <v>330</v>
      </c>
      <c r="T72" s="57">
        <v>1280</v>
      </c>
      <c r="U72" s="51">
        <v>1</v>
      </c>
      <c r="V72" s="14">
        <v>262</v>
      </c>
      <c r="W72" s="51">
        <v>1214</v>
      </c>
      <c r="X72" s="14" t="s">
        <v>326</v>
      </c>
      <c r="Y72" s="14" t="s">
        <v>326</v>
      </c>
    </row>
    <row r="73" s="5" customFormat="1" ht="78" spans="1:25">
      <c r="A73" s="14">
        <v>65</v>
      </c>
      <c r="B73" s="14" t="s">
        <v>33</v>
      </c>
      <c r="C73" s="14" t="s">
        <v>36</v>
      </c>
      <c r="D73" s="14" t="s">
        <v>35</v>
      </c>
      <c r="E73" s="14" t="s">
        <v>227</v>
      </c>
      <c r="F73" s="14" t="s">
        <v>322</v>
      </c>
      <c r="G73" s="40" t="s">
        <v>330</v>
      </c>
      <c r="H73" s="39" t="s">
        <v>40</v>
      </c>
      <c r="I73" s="57" t="s">
        <v>331</v>
      </c>
      <c r="J73" s="14">
        <v>2025.1</v>
      </c>
      <c r="K73" s="52">
        <v>2025</v>
      </c>
      <c r="L73" s="52" t="s">
        <v>42</v>
      </c>
      <c r="M73" s="52" t="s">
        <v>230</v>
      </c>
      <c r="N73" s="57" t="s">
        <v>332</v>
      </c>
      <c r="O73" s="54">
        <v>17</v>
      </c>
      <c r="P73" s="54">
        <v>17</v>
      </c>
      <c r="Q73" s="50">
        <v>0</v>
      </c>
      <c r="R73" s="57">
        <v>5</v>
      </c>
      <c r="S73" s="57">
        <v>330</v>
      </c>
      <c r="T73" s="57">
        <v>1280</v>
      </c>
      <c r="U73" s="51">
        <v>1</v>
      </c>
      <c r="V73" s="14">
        <v>262</v>
      </c>
      <c r="W73" s="51">
        <v>1214</v>
      </c>
      <c r="X73" s="14" t="s">
        <v>326</v>
      </c>
      <c r="Y73" s="14" t="s">
        <v>326</v>
      </c>
    </row>
    <row r="74" s="5" customFormat="1" ht="78" spans="1:25">
      <c r="A74" s="14">
        <v>66</v>
      </c>
      <c r="B74" s="14" t="s">
        <v>33</v>
      </c>
      <c r="C74" s="14" t="s">
        <v>36</v>
      </c>
      <c r="D74" s="14" t="s">
        <v>35</v>
      </c>
      <c r="E74" s="14" t="s">
        <v>227</v>
      </c>
      <c r="F74" s="14" t="s">
        <v>322</v>
      </c>
      <c r="G74" s="40" t="s">
        <v>333</v>
      </c>
      <c r="H74" s="39" t="s">
        <v>40</v>
      </c>
      <c r="I74" s="57" t="s">
        <v>334</v>
      </c>
      <c r="J74" s="14">
        <v>2025.1</v>
      </c>
      <c r="K74" s="52">
        <v>2025</v>
      </c>
      <c r="L74" s="52" t="s">
        <v>42</v>
      </c>
      <c r="M74" s="52" t="s">
        <v>230</v>
      </c>
      <c r="N74" s="57" t="s">
        <v>335</v>
      </c>
      <c r="O74" s="54">
        <v>12</v>
      </c>
      <c r="P74" s="54">
        <v>12</v>
      </c>
      <c r="Q74" s="50">
        <v>0</v>
      </c>
      <c r="R74" s="57">
        <v>6</v>
      </c>
      <c r="S74" s="57">
        <v>339</v>
      </c>
      <c r="T74" s="57">
        <v>1386</v>
      </c>
      <c r="U74" s="51">
        <v>1</v>
      </c>
      <c r="V74" s="14">
        <v>262</v>
      </c>
      <c r="W74" s="51">
        <v>1214</v>
      </c>
      <c r="X74" s="14" t="s">
        <v>336</v>
      </c>
      <c r="Y74" s="14" t="s">
        <v>336</v>
      </c>
    </row>
    <row r="75" s="5" customFormat="1" ht="134" customHeight="1" spans="1:25">
      <c r="A75" s="14">
        <v>67</v>
      </c>
      <c r="B75" s="14" t="s">
        <v>33</v>
      </c>
      <c r="C75" s="14" t="s">
        <v>36</v>
      </c>
      <c r="D75" s="14" t="s">
        <v>35</v>
      </c>
      <c r="E75" s="14" t="s">
        <v>227</v>
      </c>
      <c r="F75" s="14" t="s">
        <v>337</v>
      </c>
      <c r="G75" s="40" t="s">
        <v>338</v>
      </c>
      <c r="H75" s="39" t="s">
        <v>40</v>
      </c>
      <c r="I75" s="50" t="s">
        <v>337</v>
      </c>
      <c r="J75" s="14">
        <v>2025.1</v>
      </c>
      <c r="K75" s="52">
        <v>2025</v>
      </c>
      <c r="L75" s="52" t="s">
        <v>42</v>
      </c>
      <c r="M75" s="52" t="s">
        <v>230</v>
      </c>
      <c r="N75" s="52" t="s">
        <v>339</v>
      </c>
      <c r="O75" s="54">
        <v>12</v>
      </c>
      <c r="P75" s="54">
        <v>12</v>
      </c>
      <c r="Q75" s="50">
        <v>0</v>
      </c>
      <c r="R75" s="57">
        <v>2</v>
      </c>
      <c r="S75" s="57">
        <v>420</v>
      </c>
      <c r="T75" s="57">
        <v>1650</v>
      </c>
      <c r="U75" s="51">
        <v>1</v>
      </c>
      <c r="V75" s="14">
        <v>142</v>
      </c>
      <c r="W75" s="51">
        <v>603</v>
      </c>
      <c r="X75" s="14" t="s">
        <v>340</v>
      </c>
      <c r="Y75" s="14" t="s">
        <v>340</v>
      </c>
    </row>
    <row r="76" s="5" customFormat="1" ht="118" customHeight="1" spans="1:25">
      <c r="A76" s="14">
        <v>68</v>
      </c>
      <c r="B76" s="14" t="s">
        <v>33</v>
      </c>
      <c r="C76" s="14" t="s">
        <v>36</v>
      </c>
      <c r="D76" s="14" t="s">
        <v>35</v>
      </c>
      <c r="E76" s="14" t="s">
        <v>227</v>
      </c>
      <c r="F76" s="14" t="s">
        <v>337</v>
      </c>
      <c r="G76" s="40" t="s">
        <v>341</v>
      </c>
      <c r="H76" s="39" t="s">
        <v>40</v>
      </c>
      <c r="I76" s="50" t="s">
        <v>337</v>
      </c>
      <c r="J76" s="14">
        <v>2025.1</v>
      </c>
      <c r="K76" s="52">
        <v>2025</v>
      </c>
      <c r="L76" s="52" t="s">
        <v>42</v>
      </c>
      <c r="M76" s="52" t="s">
        <v>230</v>
      </c>
      <c r="N76" s="52" t="s">
        <v>342</v>
      </c>
      <c r="O76" s="54">
        <v>10</v>
      </c>
      <c r="P76" s="54">
        <v>10</v>
      </c>
      <c r="Q76" s="50">
        <v>0</v>
      </c>
      <c r="R76" s="57">
        <v>2</v>
      </c>
      <c r="S76" s="57">
        <v>410</v>
      </c>
      <c r="T76" s="57">
        <v>1520</v>
      </c>
      <c r="U76" s="51">
        <v>1</v>
      </c>
      <c r="V76" s="14">
        <v>142</v>
      </c>
      <c r="W76" s="51">
        <v>603</v>
      </c>
      <c r="X76" s="14" t="s">
        <v>340</v>
      </c>
      <c r="Y76" s="14" t="s">
        <v>340</v>
      </c>
    </row>
    <row r="77" s="5" customFormat="1" ht="99" customHeight="1" spans="1:25">
      <c r="A77" s="14">
        <v>69</v>
      </c>
      <c r="B77" s="14" t="s">
        <v>33</v>
      </c>
      <c r="C77" s="14" t="s">
        <v>36</v>
      </c>
      <c r="D77" s="14" t="s">
        <v>35</v>
      </c>
      <c r="E77" s="14" t="s">
        <v>227</v>
      </c>
      <c r="F77" s="14" t="s">
        <v>343</v>
      </c>
      <c r="G77" s="40" t="s">
        <v>344</v>
      </c>
      <c r="H77" s="39" t="s">
        <v>40</v>
      </c>
      <c r="I77" s="57" t="s">
        <v>345</v>
      </c>
      <c r="J77" s="14">
        <v>2025.01</v>
      </c>
      <c r="K77" s="52">
        <v>2025.05</v>
      </c>
      <c r="L77" s="52" t="s">
        <v>42</v>
      </c>
      <c r="M77" s="52" t="s">
        <v>230</v>
      </c>
      <c r="N77" s="57" t="s">
        <v>346</v>
      </c>
      <c r="O77" s="54">
        <v>20</v>
      </c>
      <c r="P77" s="54">
        <v>20</v>
      </c>
      <c r="Q77" s="50">
        <v>0</v>
      </c>
      <c r="R77" s="57">
        <v>2</v>
      </c>
      <c r="S77" s="57">
        <v>30</v>
      </c>
      <c r="T77" s="57">
        <v>180</v>
      </c>
      <c r="U77" s="14">
        <v>0</v>
      </c>
      <c r="V77" s="14">
        <v>51</v>
      </c>
      <c r="W77" s="51">
        <v>230</v>
      </c>
      <c r="X77" s="14" t="s">
        <v>347</v>
      </c>
      <c r="Y77" s="57" t="s">
        <v>348</v>
      </c>
    </row>
    <row r="78" s="5" customFormat="1" ht="78" spans="1:25">
      <c r="A78" s="14">
        <v>70</v>
      </c>
      <c r="B78" s="14" t="s">
        <v>33</v>
      </c>
      <c r="C78" s="14" t="s">
        <v>36</v>
      </c>
      <c r="D78" s="14" t="s">
        <v>35</v>
      </c>
      <c r="E78" s="14" t="s">
        <v>227</v>
      </c>
      <c r="F78" s="14" t="s">
        <v>343</v>
      </c>
      <c r="G78" s="40" t="s">
        <v>349</v>
      </c>
      <c r="H78" s="39" t="s">
        <v>40</v>
      </c>
      <c r="I78" s="57" t="s">
        <v>350</v>
      </c>
      <c r="J78" s="14">
        <v>2025.01</v>
      </c>
      <c r="K78" s="52">
        <v>2025.05</v>
      </c>
      <c r="L78" s="52" t="s">
        <v>42</v>
      </c>
      <c r="M78" s="52" t="s">
        <v>230</v>
      </c>
      <c r="N78" s="57" t="s">
        <v>351</v>
      </c>
      <c r="O78" s="54">
        <v>5</v>
      </c>
      <c r="P78" s="54">
        <v>5</v>
      </c>
      <c r="Q78" s="50">
        <v>0</v>
      </c>
      <c r="R78" s="57">
        <v>2</v>
      </c>
      <c r="S78" s="57">
        <v>200</v>
      </c>
      <c r="T78" s="57">
        <v>1300</v>
      </c>
      <c r="U78" s="14">
        <v>0</v>
      </c>
      <c r="V78" s="14">
        <v>51</v>
      </c>
      <c r="W78" s="51">
        <v>230</v>
      </c>
      <c r="X78" s="14" t="s">
        <v>352</v>
      </c>
      <c r="Y78" s="57" t="s">
        <v>353</v>
      </c>
    </row>
    <row r="79" s="5" customFormat="1" ht="136.5" spans="1:25">
      <c r="A79" s="14">
        <v>71</v>
      </c>
      <c r="B79" s="14" t="s">
        <v>33</v>
      </c>
      <c r="C79" s="14" t="s">
        <v>36</v>
      </c>
      <c r="D79" s="14" t="s">
        <v>35</v>
      </c>
      <c r="E79" s="14" t="s">
        <v>227</v>
      </c>
      <c r="F79" s="14" t="s">
        <v>354</v>
      </c>
      <c r="G79" s="40" t="s">
        <v>355</v>
      </c>
      <c r="H79" s="39" t="s">
        <v>40</v>
      </c>
      <c r="I79" s="57" t="s">
        <v>356</v>
      </c>
      <c r="J79" s="14" t="s">
        <v>357</v>
      </c>
      <c r="K79" s="52" t="s">
        <v>358</v>
      </c>
      <c r="L79" s="52" t="s">
        <v>42</v>
      </c>
      <c r="M79" s="52" t="s">
        <v>230</v>
      </c>
      <c r="N79" s="57" t="s">
        <v>359</v>
      </c>
      <c r="O79" s="54">
        <v>29</v>
      </c>
      <c r="P79" s="54">
        <v>29</v>
      </c>
      <c r="Q79" s="50">
        <v>0</v>
      </c>
      <c r="R79" s="57">
        <v>6</v>
      </c>
      <c r="S79" s="57">
        <v>320</v>
      </c>
      <c r="T79" s="57">
        <v>1296</v>
      </c>
      <c r="U79" s="14">
        <v>0</v>
      </c>
      <c r="V79" s="14">
        <v>44</v>
      </c>
      <c r="W79" s="51">
        <v>177</v>
      </c>
      <c r="X79" s="14" t="s">
        <v>360</v>
      </c>
      <c r="Y79" s="14" t="s">
        <v>361</v>
      </c>
    </row>
    <row r="80" s="6" customFormat="1" ht="140" customHeight="1" spans="1:25">
      <c r="A80" s="14">
        <v>72</v>
      </c>
      <c r="B80" s="14" t="s">
        <v>33</v>
      </c>
      <c r="C80" s="14" t="s">
        <v>36</v>
      </c>
      <c r="D80" s="14" t="s">
        <v>35</v>
      </c>
      <c r="E80" s="14" t="s">
        <v>362</v>
      </c>
      <c r="F80" s="14" t="s">
        <v>363</v>
      </c>
      <c r="G80" s="14" t="s">
        <v>364</v>
      </c>
      <c r="H80" s="14" t="s">
        <v>40</v>
      </c>
      <c r="I80" s="14" t="s">
        <v>363</v>
      </c>
      <c r="J80" s="79">
        <v>45689</v>
      </c>
      <c r="K80" s="79">
        <v>45809</v>
      </c>
      <c r="L80" s="14" t="s">
        <v>42</v>
      </c>
      <c r="M80" s="52" t="s">
        <v>365</v>
      </c>
      <c r="N80" s="14" t="s">
        <v>366</v>
      </c>
      <c r="O80" s="54">
        <v>29.8</v>
      </c>
      <c r="P80" s="54">
        <v>29.8</v>
      </c>
      <c r="Q80" s="50">
        <v>0</v>
      </c>
      <c r="R80" s="52">
        <v>1</v>
      </c>
      <c r="S80" s="52">
        <v>289</v>
      </c>
      <c r="T80" s="52">
        <v>1141</v>
      </c>
      <c r="U80" s="52">
        <v>1</v>
      </c>
      <c r="V80" s="52">
        <v>198</v>
      </c>
      <c r="W80" s="52">
        <v>899</v>
      </c>
      <c r="X80" s="14" t="s">
        <v>367</v>
      </c>
      <c r="Y80" s="14" t="s">
        <v>368</v>
      </c>
    </row>
    <row r="81" s="6" customFormat="1" ht="185" customHeight="1" spans="1:25">
      <c r="A81" s="14">
        <v>73</v>
      </c>
      <c r="B81" s="14" t="s">
        <v>33</v>
      </c>
      <c r="C81" s="14" t="s">
        <v>36</v>
      </c>
      <c r="D81" s="14" t="s">
        <v>35</v>
      </c>
      <c r="E81" s="14" t="s">
        <v>362</v>
      </c>
      <c r="F81" s="14" t="s">
        <v>369</v>
      </c>
      <c r="G81" s="14" t="s">
        <v>370</v>
      </c>
      <c r="H81" s="14" t="s">
        <v>40</v>
      </c>
      <c r="I81" s="50" t="s">
        <v>369</v>
      </c>
      <c r="J81" s="79">
        <v>45689</v>
      </c>
      <c r="K81" s="79">
        <v>45960</v>
      </c>
      <c r="L81" s="80" t="s">
        <v>42</v>
      </c>
      <c r="M81" s="52" t="s">
        <v>365</v>
      </c>
      <c r="N81" s="52" t="s">
        <v>371</v>
      </c>
      <c r="O81" s="54">
        <v>60</v>
      </c>
      <c r="P81" s="54">
        <v>60</v>
      </c>
      <c r="Q81" s="50">
        <v>0</v>
      </c>
      <c r="R81" s="57">
        <v>2</v>
      </c>
      <c r="S81" s="57">
        <v>479</v>
      </c>
      <c r="T81" s="57">
        <v>1879</v>
      </c>
      <c r="U81" s="57">
        <v>1</v>
      </c>
      <c r="V81" s="57">
        <v>179</v>
      </c>
      <c r="W81" s="57">
        <v>780</v>
      </c>
      <c r="X81" s="14" t="s">
        <v>372</v>
      </c>
      <c r="Y81" s="14" t="s">
        <v>372</v>
      </c>
    </row>
    <row r="82" s="6" customFormat="1" ht="173" customHeight="1" spans="1:25">
      <c r="A82" s="14">
        <v>74</v>
      </c>
      <c r="B82" s="14" t="s">
        <v>33</v>
      </c>
      <c r="C82" s="14" t="s">
        <v>36</v>
      </c>
      <c r="D82" s="14" t="s">
        <v>35</v>
      </c>
      <c r="E82" s="14" t="s">
        <v>362</v>
      </c>
      <c r="F82" s="14" t="s">
        <v>373</v>
      </c>
      <c r="G82" s="40" t="s">
        <v>374</v>
      </c>
      <c r="H82" s="57" t="s">
        <v>40</v>
      </c>
      <c r="I82" s="50" t="s">
        <v>373</v>
      </c>
      <c r="J82" s="79">
        <v>45658</v>
      </c>
      <c r="K82" s="79">
        <v>45991</v>
      </c>
      <c r="L82" s="52" t="s">
        <v>117</v>
      </c>
      <c r="M82" s="52" t="s">
        <v>365</v>
      </c>
      <c r="N82" s="52" t="s">
        <v>375</v>
      </c>
      <c r="O82" s="54">
        <v>28</v>
      </c>
      <c r="P82" s="54">
        <v>28</v>
      </c>
      <c r="Q82" s="50">
        <v>0</v>
      </c>
      <c r="R82" s="57">
        <v>1</v>
      </c>
      <c r="S82" s="52">
        <v>351</v>
      </c>
      <c r="T82" s="52">
        <v>1400</v>
      </c>
      <c r="U82" s="52">
        <v>1</v>
      </c>
      <c r="V82" s="52">
        <v>143</v>
      </c>
      <c r="W82" s="52">
        <v>652</v>
      </c>
      <c r="X82" s="14" t="s">
        <v>376</v>
      </c>
      <c r="Y82" s="14" t="s">
        <v>377</v>
      </c>
    </row>
    <row r="83" s="7" customFormat="1" ht="111" customHeight="1" spans="1:25">
      <c r="A83" s="14">
        <v>75</v>
      </c>
      <c r="B83" s="14" t="s">
        <v>33</v>
      </c>
      <c r="C83" s="14" t="s">
        <v>36</v>
      </c>
      <c r="D83" s="14" t="s">
        <v>35</v>
      </c>
      <c r="E83" s="74" t="s">
        <v>362</v>
      </c>
      <c r="F83" s="14" t="s">
        <v>378</v>
      </c>
      <c r="G83" s="40" t="s">
        <v>379</v>
      </c>
      <c r="H83" s="14" t="s">
        <v>380</v>
      </c>
      <c r="I83" s="14" t="s">
        <v>378</v>
      </c>
      <c r="J83" s="79">
        <v>45595</v>
      </c>
      <c r="K83" s="79">
        <v>45656</v>
      </c>
      <c r="L83" s="80" t="s">
        <v>117</v>
      </c>
      <c r="M83" s="52" t="s">
        <v>365</v>
      </c>
      <c r="N83" s="14" t="s">
        <v>381</v>
      </c>
      <c r="O83" s="54">
        <v>10</v>
      </c>
      <c r="P83" s="54">
        <v>10</v>
      </c>
      <c r="Q83" s="50">
        <v>0</v>
      </c>
      <c r="R83" s="52">
        <v>1</v>
      </c>
      <c r="S83" s="52">
        <v>90</v>
      </c>
      <c r="T83" s="52">
        <v>360</v>
      </c>
      <c r="U83" s="52">
        <v>0</v>
      </c>
      <c r="V83" s="52">
        <v>30</v>
      </c>
      <c r="W83" s="52">
        <v>120</v>
      </c>
      <c r="X83" s="14" t="s">
        <v>382</v>
      </c>
      <c r="Y83" s="14" t="s">
        <v>383</v>
      </c>
    </row>
    <row r="84" s="6" customFormat="1" ht="136.5" spans="1:25">
      <c r="A84" s="14">
        <v>76</v>
      </c>
      <c r="B84" s="14" t="s">
        <v>33</v>
      </c>
      <c r="C84" s="14" t="s">
        <v>36</v>
      </c>
      <c r="D84" s="14" t="s">
        <v>35</v>
      </c>
      <c r="E84" s="14" t="s">
        <v>362</v>
      </c>
      <c r="F84" s="14" t="s">
        <v>384</v>
      </c>
      <c r="G84" s="14" t="s">
        <v>385</v>
      </c>
      <c r="H84" s="14" t="s">
        <v>40</v>
      </c>
      <c r="I84" s="14" t="s">
        <v>384</v>
      </c>
      <c r="J84" s="79">
        <v>45718</v>
      </c>
      <c r="K84" s="79">
        <v>45749</v>
      </c>
      <c r="L84" s="80" t="s">
        <v>117</v>
      </c>
      <c r="M84" s="52" t="s">
        <v>365</v>
      </c>
      <c r="N84" s="14" t="s">
        <v>386</v>
      </c>
      <c r="O84" s="54">
        <v>15</v>
      </c>
      <c r="P84" s="54">
        <v>15</v>
      </c>
      <c r="Q84" s="50">
        <v>0</v>
      </c>
      <c r="R84" s="52">
        <v>1</v>
      </c>
      <c r="S84" s="52">
        <v>130</v>
      </c>
      <c r="T84" s="52">
        <v>420</v>
      </c>
      <c r="U84" s="52">
        <v>0</v>
      </c>
      <c r="V84" s="57">
        <v>11</v>
      </c>
      <c r="W84" s="57">
        <v>37</v>
      </c>
      <c r="X84" s="14" t="s">
        <v>387</v>
      </c>
      <c r="Y84" s="14" t="s">
        <v>387</v>
      </c>
    </row>
    <row r="85" s="6" customFormat="1" ht="103" customHeight="1" spans="1:25">
      <c r="A85" s="14">
        <v>77</v>
      </c>
      <c r="B85" s="14" t="s">
        <v>33</v>
      </c>
      <c r="C85" s="14" t="s">
        <v>36</v>
      </c>
      <c r="D85" s="14" t="s">
        <v>35</v>
      </c>
      <c r="E85" s="14" t="s">
        <v>362</v>
      </c>
      <c r="F85" s="14" t="s">
        <v>388</v>
      </c>
      <c r="G85" s="40" t="s">
        <v>389</v>
      </c>
      <c r="H85" s="39" t="s">
        <v>40</v>
      </c>
      <c r="I85" s="50" t="s">
        <v>388</v>
      </c>
      <c r="J85" s="79">
        <v>45703</v>
      </c>
      <c r="K85" s="79">
        <v>45731</v>
      </c>
      <c r="L85" s="80" t="s">
        <v>117</v>
      </c>
      <c r="M85" s="52" t="s">
        <v>365</v>
      </c>
      <c r="N85" s="52" t="s">
        <v>390</v>
      </c>
      <c r="O85" s="54">
        <v>15</v>
      </c>
      <c r="P85" s="54">
        <v>15</v>
      </c>
      <c r="Q85" s="50">
        <v>0</v>
      </c>
      <c r="R85" s="52">
        <v>1</v>
      </c>
      <c r="S85" s="52">
        <v>434</v>
      </c>
      <c r="T85" s="57">
        <v>1742</v>
      </c>
      <c r="U85" s="52">
        <v>0</v>
      </c>
      <c r="V85" s="57">
        <v>38</v>
      </c>
      <c r="W85" s="57">
        <v>237</v>
      </c>
      <c r="X85" s="14" t="s">
        <v>391</v>
      </c>
      <c r="Y85" s="14" t="s">
        <v>391</v>
      </c>
    </row>
    <row r="86" s="6" customFormat="1" ht="78" spans="1:25">
      <c r="A86" s="14">
        <v>78</v>
      </c>
      <c r="B86" s="14" t="s">
        <v>33</v>
      </c>
      <c r="C86" s="14" t="s">
        <v>36</v>
      </c>
      <c r="D86" s="14" t="s">
        <v>35</v>
      </c>
      <c r="E86" s="14" t="s">
        <v>362</v>
      </c>
      <c r="F86" s="14" t="s">
        <v>388</v>
      </c>
      <c r="G86" s="14" t="s">
        <v>392</v>
      </c>
      <c r="H86" s="39" t="s">
        <v>40</v>
      </c>
      <c r="I86" s="50" t="s">
        <v>388</v>
      </c>
      <c r="J86" s="79">
        <v>45703</v>
      </c>
      <c r="K86" s="79">
        <v>45717</v>
      </c>
      <c r="L86" s="80" t="s">
        <v>117</v>
      </c>
      <c r="M86" s="52" t="s">
        <v>365</v>
      </c>
      <c r="N86" s="52" t="s">
        <v>393</v>
      </c>
      <c r="O86" s="54">
        <v>8</v>
      </c>
      <c r="P86" s="54">
        <v>8</v>
      </c>
      <c r="Q86" s="50">
        <v>0</v>
      </c>
      <c r="R86" s="52">
        <v>1</v>
      </c>
      <c r="S86" s="52">
        <v>434</v>
      </c>
      <c r="T86" s="57">
        <v>1742</v>
      </c>
      <c r="U86" s="52">
        <v>0</v>
      </c>
      <c r="V86" s="57">
        <v>38</v>
      </c>
      <c r="W86" s="57">
        <v>237</v>
      </c>
      <c r="X86" s="14" t="s">
        <v>394</v>
      </c>
      <c r="Y86" s="14" t="s">
        <v>394</v>
      </c>
    </row>
    <row r="87" s="6" customFormat="1" ht="78" spans="1:25">
      <c r="A87" s="14">
        <v>79</v>
      </c>
      <c r="B87" s="14" t="s">
        <v>33</v>
      </c>
      <c r="C87" s="14" t="s">
        <v>36</v>
      </c>
      <c r="D87" s="14" t="s">
        <v>35</v>
      </c>
      <c r="E87" s="14" t="s">
        <v>362</v>
      </c>
      <c r="F87" s="14" t="s">
        <v>388</v>
      </c>
      <c r="G87" s="14" t="s">
        <v>395</v>
      </c>
      <c r="H87" s="39" t="s">
        <v>40</v>
      </c>
      <c r="I87" s="50" t="s">
        <v>388</v>
      </c>
      <c r="J87" s="79">
        <v>45703</v>
      </c>
      <c r="K87" s="79">
        <v>45731</v>
      </c>
      <c r="L87" s="80" t="s">
        <v>117</v>
      </c>
      <c r="M87" s="52" t="s">
        <v>365</v>
      </c>
      <c r="N87" s="52" t="s">
        <v>396</v>
      </c>
      <c r="O87" s="54">
        <v>12.5</v>
      </c>
      <c r="P87" s="54">
        <v>12.5</v>
      </c>
      <c r="Q87" s="50">
        <v>0</v>
      </c>
      <c r="R87" s="52">
        <v>1</v>
      </c>
      <c r="S87" s="52">
        <v>434</v>
      </c>
      <c r="T87" s="52">
        <v>1742</v>
      </c>
      <c r="U87" s="52">
        <v>0</v>
      </c>
      <c r="V87" s="52">
        <v>38</v>
      </c>
      <c r="W87" s="52">
        <v>237</v>
      </c>
      <c r="X87" s="14" t="s">
        <v>397</v>
      </c>
      <c r="Y87" s="14" t="s">
        <v>397</v>
      </c>
    </row>
    <row r="88" s="8" customFormat="1" ht="58.5" spans="1:25">
      <c r="A88" s="14">
        <v>80</v>
      </c>
      <c r="B88" s="14" t="s">
        <v>33</v>
      </c>
      <c r="C88" s="14" t="s">
        <v>36</v>
      </c>
      <c r="D88" s="14" t="s">
        <v>35</v>
      </c>
      <c r="E88" s="14" t="s">
        <v>362</v>
      </c>
      <c r="F88" s="14" t="s">
        <v>398</v>
      </c>
      <c r="G88" s="14" t="s">
        <v>399</v>
      </c>
      <c r="H88" s="39" t="s">
        <v>40</v>
      </c>
      <c r="I88" s="50" t="s">
        <v>400</v>
      </c>
      <c r="J88" s="79">
        <v>45777</v>
      </c>
      <c r="K88" s="79">
        <v>45838</v>
      </c>
      <c r="L88" s="80" t="s">
        <v>42</v>
      </c>
      <c r="M88" s="52" t="s">
        <v>365</v>
      </c>
      <c r="N88" s="52" t="s">
        <v>401</v>
      </c>
      <c r="O88" s="54">
        <v>20</v>
      </c>
      <c r="P88" s="54">
        <v>20</v>
      </c>
      <c r="Q88" s="50">
        <v>0</v>
      </c>
      <c r="R88" s="52">
        <v>1</v>
      </c>
      <c r="S88" s="52">
        <v>496</v>
      </c>
      <c r="T88" s="52">
        <v>1849</v>
      </c>
      <c r="U88" s="52">
        <v>1</v>
      </c>
      <c r="V88" s="52">
        <v>120</v>
      </c>
      <c r="W88" s="52">
        <v>497</v>
      </c>
      <c r="X88" s="14" t="s">
        <v>402</v>
      </c>
      <c r="Y88" s="14" t="s">
        <v>402</v>
      </c>
    </row>
    <row r="89" s="6" customFormat="1" ht="58.5" spans="1:25">
      <c r="A89" s="14">
        <v>81</v>
      </c>
      <c r="B89" s="14" t="s">
        <v>33</v>
      </c>
      <c r="C89" s="14" t="s">
        <v>36</v>
      </c>
      <c r="D89" s="14" t="s">
        <v>35</v>
      </c>
      <c r="E89" s="14" t="s">
        <v>362</v>
      </c>
      <c r="F89" s="14" t="s">
        <v>403</v>
      </c>
      <c r="G89" s="14" t="s">
        <v>404</v>
      </c>
      <c r="H89" s="14" t="s">
        <v>40</v>
      </c>
      <c r="I89" s="50" t="s">
        <v>403</v>
      </c>
      <c r="J89" s="81">
        <v>45687</v>
      </c>
      <c r="K89" s="82" t="s">
        <v>405</v>
      </c>
      <c r="L89" s="14" t="s">
        <v>117</v>
      </c>
      <c r="M89" s="80" t="s">
        <v>365</v>
      </c>
      <c r="N89" s="14" t="s">
        <v>406</v>
      </c>
      <c r="O89" s="54">
        <v>8</v>
      </c>
      <c r="P89" s="54">
        <v>8</v>
      </c>
      <c r="Q89" s="50">
        <v>0</v>
      </c>
      <c r="R89" s="95">
        <v>1</v>
      </c>
      <c r="S89" s="52">
        <v>311</v>
      </c>
      <c r="T89" s="52">
        <v>1328</v>
      </c>
      <c r="U89" s="95">
        <v>0</v>
      </c>
      <c r="V89" s="52">
        <v>32</v>
      </c>
      <c r="W89" s="52">
        <v>110</v>
      </c>
      <c r="X89" s="14" t="s">
        <v>407</v>
      </c>
      <c r="Y89" s="14" t="s">
        <v>407</v>
      </c>
    </row>
    <row r="90" s="6" customFormat="1" ht="136.5" spans="1:25">
      <c r="A90" s="14">
        <v>82</v>
      </c>
      <c r="B90" s="14" t="s">
        <v>33</v>
      </c>
      <c r="C90" s="14" t="s">
        <v>36</v>
      </c>
      <c r="D90" s="14" t="s">
        <v>35</v>
      </c>
      <c r="E90" s="14" t="s">
        <v>362</v>
      </c>
      <c r="F90" s="14" t="s">
        <v>400</v>
      </c>
      <c r="G90" s="14" t="s">
        <v>408</v>
      </c>
      <c r="H90" s="39" t="s">
        <v>40</v>
      </c>
      <c r="I90" s="50" t="s">
        <v>400</v>
      </c>
      <c r="J90" s="79" t="s">
        <v>409</v>
      </c>
      <c r="K90" s="79">
        <v>45960</v>
      </c>
      <c r="L90" s="80" t="s">
        <v>117</v>
      </c>
      <c r="M90" s="80" t="s">
        <v>365</v>
      </c>
      <c r="N90" s="52" t="s">
        <v>410</v>
      </c>
      <c r="O90" s="83">
        <v>25</v>
      </c>
      <c r="P90" s="54">
        <v>25</v>
      </c>
      <c r="Q90" s="50">
        <v>0</v>
      </c>
      <c r="R90" s="52">
        <v>1</v>
      </c>
      <c r="S90" s="52">
        <v>492</v>
      </c>
      <c r="T90" s="57">
        <v>1925</v>
      </c>
      <c r="U90" s="57">
        <v>1</v>
      </c>
      <c r="V90" s="57">
        <v>108</v>
      </c>
      <c r="W90" s="57">
        <v>452</v>
      </c>
      <c r="X90" s="14" t="s">
        <v>411</v>
      </c>
      <c r="Y90" s="14" t="s">
        <v>412</v>
      </c>
    </row>
    <row r="91" s="6" customFormat="1" ht="78" spans="1:25">
      <c r="A91" s="14">
        <v>83</v>
      </c>
      <c r="B91" s="14" t="s">
        <v>33</v>
      </c>
      <c r="C91" s="14" t="s">
        <v>36</v>
      </c>
      <c r="D91" s="14" t="s">
        <v>35</v>
      </c>
      <c r="E91" s="14" t="s">
        <v>362</v>
      </c>
      <c r="F91" s="50" t="s">
        <v>413</v>
      </c>
      <c r="G91" s="14" t="s">
        <v>414</v>
      </c>
      <c r="H91" s="14" t="s">
        <v>40</v>
      </c>
      <c r="I91" s="50" t="s">
        <v>413</v>
      </c>
      <c r="J91" s="79" t="s">
        <v>409</v>
      </c>
      <c r="K91" s="79">
        <v>45960</v>
      </c>
      <c r="L91" s="52" t="s">
        <v>42</v>
      </c>
      <c r="M91" s="52" t="s">
        <v>365</v>
      </c>
      <c r="N91" s="50" t="s">
        <v>415</v>
      </c>
      <c r="O91" s="54">
        <v>20</v>
      </c>
      <c r="P91" s="54">
        <v>20</v>
      </c>
      <c r="Q91" s="50">
        <v>0</v>
      </c>
      <c r="R91" s="52">
        <v>1</v>
      </c>
      <c r="S91" s="52">
        <v>100</v>
      </c>
      <c r="T91" s="52">
        <v>400</v>
      </c>
      <c r="U91" s="52">
        <v>0</v>
      </c>
      <c r="V91" s="52">
        <v>4</v>
      </c>
      <c r="W91" s="52">
        <v>20</v>
      </c>
      <c r="X91" s="14" t="s">
        <v>416</v>
      </c>
      <c r="Y91" s="14" t="s">
        <v>416</v>
      </c>
    </row>
    <row r="92" s="6" customFormat="1" ht="58.5" spans="1:25">
      <c r="A92" s="14">
        <v>85</v>
      </c>
      <c r="B92" s="14" t="s">
        <v>33</v>
      </c>
      <c r="C92" s="14" t="s">
        <v>36</v>
      </c>
      <c r="D92" s="14" t="s">
        <v>35</v>
      </c>
      <c r="E92" s="14" t="s">
        <v>362</v>
      </c>
      <c r="F92" s="14" t="s">
        <v>417</v>
      </c>
      <c r="G92" s="14" t="s">
        <v>418</v>
      </c>
      <c r="H92" s="39" t="s">
        <v>40</v>
      </c>
      <c r="I92" s="50" t="s">
        <v>417</v>
      </c>
      <c r="J92" s="79" t="s">
        <v>409</v>
      </c>
      <c r="K92" s="79">
        <v>45960</v>
      </c>
      <c r="L92" s="68" t="s">
        <v>42</v>
      </c>
      <c r="M92" s="84" t="s">
        <v>365</v>
      </c>
      <c r="N92" s="14" t="s">
        <v>419</v>
      </c>
      <c r="O92" s="54">
        <v>10</v>
      </c>
      <c r="P92" s="54">
        <v>10</v>
      </c>
      <c r="Q92" s="50">
        <v>0</v>
      </c>
      <c r="R92" s="52">
        <v>2</v>
      </c>
      <c r="S92" s="52">
        <v>446</v>
      </c>
      <c r="T92" s="57">
        <v>1758</v>
      </c>
      <c r="U92" s="57">
        <v>0</v>
      </c>
      <c r="V92" s="57">
        <v>39</v>
      </c>
      <c r="W92" s="57">
        <v>174</v>
      </c>
      <c r="X92" s="96" t="s">
        <v>420</v>
      </c>
      <c r="Y92" s="96" t="s">
        <v>421</v>
      </c>
    </row>
    <row r="93" s="6" customFormat="1" ht="97.5" spans="1:25">
      <c r="A93" s="14">
        <v>86</v>
      </c>
      <c r="B93" s="14" t="s">
        <v>33</v>
      </c>
      <c r="C93" s="14" t="s">
        <v>36</v>
      </c>
      <c r="D93" s="14" t="s">
        <v>35</v>
      </c>
      <c r="E93" s="14" t="s">
        <v>362</v>
      </c>
      <c r="F93" s="14" t="s">
        <v>422</v>
      </c>
      <c r="G93" s="14" t="s">
        <v>423</v>
      </c>
      <c r="H93" s="14" t="s">
        <v>40</v>
      </c>
      <c r="I93" s="14" t="s">
        <v>422</v>
      </c>
      <c r="J93" s="81">
        <v>45930</v>
      </c>
      <c r="K93" s="82" t="s">
        <v>424</v>
      </c>
      <c r="L93" s="80" t="s">
        <v>42</v>
      </c>
      <c r="M93" s="52" t="s">
        <v>365</v>
      </c>
      <c r="N93" s="14" t="s">
        <v>425</v>
      </c>
      <c r="O93" s="54">
        <v>9</v>
      </c>
      <c r="P93" s="54">
        <v>9</v>
      </c>
      <c r="Q93" s="50">
        <v>0</v>
      </c>
      <c r="R93" s="52">
        <v>1</v>
      </c>
      <c r="S93" s="52">
        <v>272</v>
      </c>
      <c r="T93" s="52">
        <v>988</v>
      </c>
      <c r="U93" s="52">
        <v>0</v>
      </c>
      <c r="V93" s="52">
        <v>22</v>
      </c>
      <c r="W93" s="52">
        <v>80</v>
      </c>
      <c r="X93" s="14" t="s">
        <v>426</v>
      </c>
      <c r="Y93" s="14" t="s">
        <v>427</v>
      </c>
    </row>
    <row r="94" s="6" customFormat="1" ht="156" spans="1:25">
      <c r="A94" s="14">
        <v>87</v>
      </c>
      <c r="B94" s="14" t="s">
        <v>33</v>
      </c>
      <c r="C94" s="14" t="s">
        <v>36</v>
      </c>
      <c r="D94" s="14" t="s">
        <v>35</v>
      </c>
      <c r="E94" s="14" t="s">
        <v>362</v>
      </c>
      <c r="F94" s="14" t="s">
        <v>422</v>
      </c>
      <c r="G94" s="14" t="s">
        <v>428</v>
      </c>
      <c r="H94" s="14" t="s">
        <v>40</v>
      </c>
      <c r="I94" s="14" t="s">
        <v>422</v>
      </c>
      <c r="J94" s="81">
        <v>45930</v>
      </c>
      <c r="K94" s="82" t="s">
        <v>424</v>
      </c>
      <c r="L94" s="52" t="s">
        <v>117</v>
      </c>
      <c r="M94" s="52" t="s">
        <v>365</v>
      </c>
      <c r="N94" s="14" t="s">
        <v>429</v>
      </c>
      <c r="O94" s="54">
        <v>28</v>
      </c>
      <c r="P94" s="54">
        <v>28</v>
      </c>
      <c r="Q94" s="50">
        <v>0</v>
      </c>
      <c r="R94" s="52">
        <v>1</v>
      </c>
      <c r="S94" s="52">
        <v>272</v>
      </c>
      <c r="T94" s="52">
        <v>988</v>
      </c>
      <c r="U94" s="52">
        <v>0</v>
      </c>
      <c r="V94" s="52">
        <v>22</v>
      </c>
      <c r="W94" s="52">
        <v>80</v>
      </c>
      <c r="X94" s="14" t="s">
        <v>430</v>
      </c>
      <c r="Y94" s="14" t="s">
        <v>430</v>
      </c>
    </row>
    <row r="95" s="3" customFormat="1" ht="136.5" spans="1:25">
      <c r="A95" s="14">
        <v>88</v>
      </c>
      <c r="B95" s="14" t="s">
        <v>33</v>
      </c>
      <c r="C95" s="14" t="s">
        <v>36</v>
      </c>
      <c r="D95" s="14" t="s">
        <v>35</v>
      </c>
      <c r="E95" s="14" t="s">
        <v>431</v>
      </c>
      <c r="F95" s="14" t="s">
        <v>432</v>
      </c>
      <c r="G95" s="14" t="s">
        <v>433</v>
      </c>
      <c r="H95" s="14" t="s">
        <v>40</v>
      </c>
      <c r="I95" s="14" t="s">
        <v>432</v>
      </c>
      <c r="J95" s="14">
        <v>2024.1</v>
      </c>
      <c r="K95" s="14" t="s">
        <v>434</v>
      </c>
      <c r="L95" s="14" t="s">
        <v>117</v>
      </c>
      <c r="M95" s="14" t="s">
        <v>435</v>
      </c>
      <c r="N95" s="14" t="s">
        <v>436</v>
      </c>
      <c r="O95" s="54">
        <v>29</v>
      </c>
      <c r="P95" s="54">
        <v>29</v>
      </c>
      <c r="Q95" s="50">
        <v>0</v>
      </c>
      <c r="R95" s="51">
        <v>1</v>
      </c>
      <c r="S95" s="51">
        <v>350</v>
      </c>
      <c r="T95" s="57">
        <v>1250</v>
      </c>
      <c r="U95" s="57">
        <v>1</v>
      </c>
      <c r="V95" s="57">
        <v>82</v>
      </c>
      <c r="W95" s="57">
        <v>339</v>
      </c>
      <c r="X95" s="14" t="s">
        <v>437</v>
      </c>
      <c r="Y95" s="14" t="s">
        <v>438</v>
      </c>
    </row>
    <row r="96" s="3" customFormat="1" ht="78" spans="1:25">
      <c r="A96" s="14">
        <v>89</v>
      </c>
      <c r="B96" s="14" t="s">
        <v>33</v>
      </c>
      <c r="C96" s="14" t="s">
        <v>36</v>
      </c>
      <c r="D96" s="14" t="s">
        <v>35</v>
      </c>
      <c r="E96" s="14" t="s">
        <v>431</v>
      </c>
      <c r="F96" s="14" t="s">
        <v>439</v>
      </c>
      <c r="G96" s="14" t="s">
        <v>440</v>
      </c>
      <c r="H96" s="14" t="s">
        <v>40</v>
      </c>
      <c r="I96" s="14" t="s">
        <v>439</v>
      </c>
      <c r="J96" s="14">
        <v>2024.1</v>
      </c>
      <c r="K96" s="14" t="s">
        <v>434</v>
      </c>
      <c r="L96" s="14" t="s">
        <v>117</v>
      </c>
      <c r="M96" s="14" t="s">
        <v>435</v>
      </c>
      <c r="N96" s="14" t="s">
        <v>441</v>
      </c>
      <c r="O96" s="54">
        <v>10</v>
      </c>
      <c r="P96" s="54">
        <v>10</v>
      </c>
      <c r="Q96" s="50">
        <v>0</v>
      </c>
      <c r="R96" s="51">
        <v>1</v>
      </c>
      <c r="S96" s="51">
        <v>335</v>
      </c>
      <c r="T96" s="51">
        <v>1087</v>
      </c>
      <c r="U96" s="51"/>
      <c r="V96" s="57">
        <v>31</v>
      </c>
      <c r="W96" s="57">
        <v>2</v>
      </c>
      <c r="X96" s="14" t="s">
        <v>442</v>
      </c>
      <c r="Y96" s="14" t="s">
        <v>443</v>
      </c>
    </row>
    <row r="97" s="3" customFormat="1" ht="156" spans="1:25">
      <c r="A97" s="14">
        <v>90</v>
      </c>
      <c r="B97" s="14" t="s">
        <v>33</v>
      </c>
      <c r="C97" s="14" t="s">
        <v>36</v>
      </c>
      <c r="D97" s="14" t="s">
        <v>35</v>
      </c>
      <c r="E97" s="14" t="s">
        <v>431</v>
      </c>
      <c r="F97" s="14" t="s">
        <v>444</v>
      </c>
      <c r="G97" s="14" t="s">
        <v>445</v>
      </c>
      <c r="H97" s="14" t="s">
        <v>40</v>
      </c>
      <c r="I97" s="14" t="s">
        <v>446</v>
      </c>
      <c r="J97" s="14">
        <v>2024.1</v>
      </c>
      <c r="K97" s="14" t="s">
        <v>434</v>
      </c>
      <c r="L97" s="14" t="s">
        <v>117</v>
      </c>
      <c r="M97" s="14" t="s">
        <v>435</v>
      </c>
      <c r="N97" s="14" t="s">
        <v>447</v>
      </c>
      <c r="O97" s="54">
        <v>29</v>
      </c>
      <c r="P97" s="54">
        <v>29</v>
      </c>
      <c r="Q97" s="50">
        <v>0</v>
      </c>
      <c r="R97" s="51">
        <v>1</v>
      </c>
      <c r="S97" s="51">
        <v>140</v>
      </c>
      <c r="T97" s="51">
        <v>560</v>
      </c>
      <c r="U97" s="51"/>
      <c r="V97" s="51">
        <v>30</v>
      </c>
      <c r="W97" s="51">
        <v>115</v>
      </c>
      <c r="X97" s="14" t="s">
        <v>448</v>
      </c>
      <c r="Y97" s="14" t="s">
        <v>449</v>
      </c>
    </row>
    <row r="98" s="3" customFormat="1" ht="175.5" spans="1:25">
      <c r="A98" s="14">
        <v>91</v>
      </c>
      <c r="B98" s="14" t="s">
        <v>33</v>
      </c>
      <c r="C98" s="14" t="s">
        <v>36</v>
      </c>
      <c r="D98" s="14" t="s">
        <v>35</v>
      </c>
      <c r="E98" s="14" t="s">
        <v>431</v>
      </c>
      <c r="F98" s="14" t="s">
        <v>450</v>
      </c>
      <c r="G98" s="14" t="s">
        <v>451</v>
      </c>
      <c r="H98" s="14" t="s">
        <v>40</v>
      </c>
      <c r="I98" s="14" t="s">
        <v>450</v>
      </c>
      <c r="J98" s="14">
        <v>2024.1</v>
      </c>
      <c r="K98" s="14" t="s">
        <v>434</v>
      </c>
      <c r="L98" s="14" t="s">
        <v>117</v>
      </c>
      <c r="M98" s="40" t="s">
        <v>435</v>
      </c>
      <c r="N98" s="14" t="s">
        <v>452</v>
      </c>
      <c r="O98" s="54">
        <v>30</v>
      </c>
      <c r="P98" s="54">
        <v>30</v>
      </c>
      <c r="Q98" s="50">
        <v>0</v>
      </c>
      <c r="R98" s="51">
        <v>1</v>
      </c>
      <c r="S98" s="51">
        <v>500</v>
      </c>
      <c r="T98" s="51">
        <v>1300</v>
      </c>
      <c r="U98" s="51">
        <v>1</v>
      </c>
      <c r="V98" s="51">
        <v>56</v>
      </c>
      <c r="W98" s="51">
        <v>189</v>
      </c>
      <c r="X98" s="14" t="s">
        <v>453</v>
      </c>
      <c r="Y98" s="14" t="s">
        <v>454</v>
      </c>
    </row>
    <row r="99" s="3" customFormat="1" ht="97.5" spans="1:25">
      <c r="A99" s="14">
        <v>92</v>
      </c>
      <c r="B99" s="14" t="s">
        <v>33</v>
      </c>
      <c r="C99" s="14" t="s">
        <v>36</v>
      </c>
      <c r="D99" s="14" t="s">
        <v>35</v>
      </c>
      <c r="E99" s="14" t="s">
        <v>431</v>
      </c>
      <c r="F99" s="14" t="s">
        <v>455</v>
      </c>
      <c r="G99" s="14" t="s">
        <v>456</v>
      </c>
      <c r="H99" s="14" t="s">
        <v>40</v>
      </c>
      <c r="I99" s="14" t="s">
        <v>455</v>
      </c>
      <c r="J99" s="14">
        <v>2024.1</v>
      </c>
      <c r="K99" s="14" t="s">
        <v>434</v>
      </c>
      <c r="L99" s="14" t="s">
        <v>117</v>
      </c>
      <c r="M99" s="14" t="s">
        <v>435</v>
      </c>
      <c r="N99" s="14" t="s">
        <v>457</v>
      </c>
      <c r="O99" s="55">
        <v>10</v>
      </c>
      <c r="P99" s="55">
        <v>10</v>
      </c>
      <c r="Q99" s="50">
        <v>0</v>
      </c>
      <c r="R99" s="69">
        <v>1</v>
      </c>
      <c r="S99" s="69">
        <v>100</v>
      </c>
      <c r="T99" s="69">
        <v>500</v>
      </c>
      <c r="U99" s="69">
        <v>1</v>
      </c>
      <c r="V99" s="69">
        <v>50</v>
      </c>
      <c r="W99" s="69">
        <v>177</v>
      </c>
      <c r="X99" s="14" t="s">
        <v>458</v>
      </c>
      <c r="Y99" s="14" t="s">
        <v>459</v>
      </c>
    </row>
    <row r="100" s="3" customFormat="1" ht="136.5" spans="1:25">
      <c r="A100" s="14">
        <v>93</v>
      </c>
      <c r="B100" s="14" t="s">
        <v>33</v>
      </c>
      <c r="C100" s="14" t="s">
        <v>36</v>
      </c>
      <c r="D100" s="14" t="s">
        <v>35</v>
      </c>
      <c r="E100" s="14" t="s">
        <v>431</v>
      </c>
      <c r="F100" s="14" t="s">
        <v>460</v>
      </c>
      <c r="G100" s="14" t="s">
        <v>461</v>
      </c>
      <c r="H100" s="14" t="s">
        <v>40</v>
      </c>
      <c r="I100" s="14" t="s">
        <v>460</v>
      </c>
      <c r="J100" s="14">
        <v>2024.1</v>
      </c>
      <c r="K100" s="14" t="s">
        <v>434</v>
      </c>
      <c r="L100" s="14" t="s">
        <v>117</v>
      </c>
      <c r="M100" s="14" t="s">
        <v>435</v>
      </c>
      <c r="N100" s="14" t="s">
        <v>462</v>
      </c>
      <c r="O100" s="54">
        <v>28.2</v>
      </c>
      <c r="P100" s="54">
        <v>28.2</v>
      </c>
      <c r="Q100" s="50">
        <v>0</v>
      </c>
      <c r="R100" s="51">
        <v>1</v>
      </c>
      <c r="S100" s="57">
        <v>393</v>
      </c>
      <c r="T100" s="57">
        <v>1452</v>
      </c>
      <c r="U100" s="57">
        <v>1</v>
      </c>
      <c r="V100" s="57">
        <v>80</v>
      </c>
      <c r="W100" s="57">
        <v>319</v>
      </c>
      <c r="X100" s="14" t="s">
        <v>463</v>
      </c>
      <c r="Y100" s="14" t="s">
        <v>464</v>
      </c>
    </row>
    <row r="101" s="3" customFormat="1" ht="156" spans="1:25">
      <c r="A101" s="14">
        <v>94</v>
      </c>
      <c r="B101" s="14" t="s">
        <v>33</v>
      </c>
      <c r="C101" s="14" t="s">
        <v>36</v>
      </c>
      <c r="D101" s="14" t="s">
        <v>35</v>
      </c>
      <c r="E101" s="14" t="s">
        <v>431</v>
      </c>
      <c r="F101" s="14" t="s">
        <v>465</v>
      </c>
      <c r="G101" s="14" t="s">
        <v>466</v>
      </c>
      <c r="H101" s="14" t="s">
        <v>40</v>
      </c>
      <c r="I101" s="14" t="s">
        <v>465</v>
      </c>
      <c r="J101" s="14">
        <v>2024.1</v>
      </c>
      <c r="K101" s="14" t="s">
        <v>434</v>
      </c>
      <c r="L101" s="14" t="s">
        <v>42</v>
      </c>
      <c r="M101" s="14" t="s">
        <v>435</v>
      </c>
      <c r="N101" s="14" t="s">
        <v>467</v>
      </c>
      <c r="O101" s="54">
        <v>29.5</v>
      </c>
      <c r="P101" s="54">
        <v>29.5</v>
      </c>
      <c r="Q101" s="50">
        <v>0</v>
      </c>
      <c r="R101" s="51">
        <v>1</v>
      </c>
      <c r="S101" s="51">
        <v>165</v>
      </c>
      <c r="T101" s="51">
        <v>780</v>
      </c>
      <c r="U101" s="51">
        <v>1</v>
      </c>
      <c r="V101" s="51">
        <v>30</v>
      </c>
      <c r="W101" s="51">
        <v>100</v>
      </c>
      <c r="X101" s="14" t="s">
        <v>468</v>
      </c>
      <c r="Y101" s="14" t="s">
        <v>469</v>
      </c>
    </row>
    <row r="102" s="3" customFormat="1" ht="78" spans="1:25">
      <c r="A102" s="14">
        <v>95</v>
      </c>
      <c r="B102" s="14" t="s">
        <v>33</v>
      </c>
      <c r="C102" s="14" t="s">
        <v>36</v>
      </c>
      <c r="D102" s="14" t="s">
        <v>35</v>
      </c>
      <c r="E102" s="14" t="s">
        <v>431</v>
      </c>
      <c r="F102" s="14" t="s">
        <v>470</v>
      </c>
      <c r="G102" s="14" t="s">
        <v>471</v>
      </c>
      <c r="H102" s="14" t="s">
        <v>40</v>
      </c>
      <c r="I102" s="14" t="s">
        <v>470</v>
      </c>
      <c r="J102" s="14">
        <v>2024.1</v>
      </c>
      <c r="K102" s="14" t="s">
        <v>434</v>
      </c>
      <c r="L102" s="14" t="s">
        <v>42</v>
      </c>
      <c r="M102" s="14" t="s">
        <v>435</v>
      </c>
      <c r="N102" s="14" t="s">
        <v>472</v>
      </c>
      <c r="O102" s="54">
        <v>17.5</v>
      </c>
      <c r="P102" s="54">
        <v>17.5</v>
      </c>
      <c r="Q102" s="50">
        <v>0</v>
      </c>
      <c r="R102" s="51">
        <v>1</v>
      </c>
      <c r="S102" s="97">
        <v>121</v>
      </c>
      <c r="T102" s="97">
        <v>450</v>
      </c>
      <c r="U102" s="51"/>
      <c r="V102" s="57">
        <v>44</v>
      </c>
      <c r="W102" s="57">
        <v>184</v>
      </c>
      <c r="X102" s="14" t="s">
        <v>473</v>
      </c>
      <c r="Y102" s="14"/>
    </row>
    <row r="103" s="3" customFormat="1" ht="78" spans="1:25">
      <c r="A103" s="14">
        <v>96</v>
      </c>
      <c r="B103" s="14" t="s">
        <v>33</v>
      </c>
      <c r="C103" s="14" t="s">
        <v>36</v>
      </c>
      <c r="D103" s="14" t="s">
        <v>35</v>
      </c>
      <c r="E103" s="14" t="s">
        <v>431</v>
      </c>
      <c r="F103" s="14" t="s">
        <v>474</v>
      </c>
      <c r="G103" s="14" t="s">
        <v>475</v>
      </c>
      <c r="H103" s="19" t="s">
        <v>40</v>
      </c>
      <c r="I103" s="14" t="s">
        <v>474</v>
      </c>
      <c r="J103" s="19">
        <v>2024.1</v>
      </c>
      <c r="K103" s="19" t="s">
        <v>434</v>
      </c>
      <c r="L103" s="14" t="s">
        <v>42</v>
      </c>
      <c r="M103" s="14" t="s">
        <v>435</v>
      </c>
      <c r="N103" s="14" t="s">
        <v>476</v>
      </c>
      <c r="O103" s="54">
        <v>15</v>
      </c>
      <c r="P103" s="54">
        <v>15</v>
      </c>
      <c r="Q103" s="50">
        <v>0</v>
      </c>
      <c r="R103" s="51">
        <v>1</v>
      </c>
      <c r="S103" s="97">
        <v>45</v>
      </c>
      <c r="T103" s="97">
        <v>258</v>
      </c>
      <c r="U103" s="51">
        <v>1</v>
      </c>
      <c r="V103" s="51">
        <v>31</v>
      </c>
      <c r="W103" s="51">
        <v>182</v>
      </c>
      <c r="X103" s="14" t="s">
        <v>477</v>
      </c>
      <c r="Y103" s="14" t="s">
        <v>478</v>
      </c>
    </row>
    <row r="104" s="3" customFormat="1" ht="78" spans="1:25">
      <c r="A104" s="14">
        <v>97</v>
      </c>
      <c r="B104" s="14" t="s">
        <v>33</v>
      </c>
      <c r="C104" s="14" t="s">
        <v>36</v>
      </c>
      <c r="D104" s="14" t="s">
        <v>35</v>
      </c>
      <c r="E104" s="14" t="s">
        <v>431</v>
      </c>
      <c r="F104" s="14" t="s">
        <v>474</v>
      </c>
      <c r="G104" s="14" t="s">
        <v>479</v>
      </c>
      <c r="H104" s="19" t="s">
        <v>40</v>
      </c>
      <c r="I104" s="14" t="s">
        <v>474</v>
      </c>
      <c r="J104" s="19">
        <v>2024.1</v>
      </c>
      <c r="K104" s="19" t="s">
        <v>434</v>
      </c>
      <c r="L104" s="14" t="s">
        <v>117</v>
      </c>
      <c r="M104" s="14" t="s">
        <v>435</v>
      </c>
      <c r="N104" s="14" t="s">
        <v>480</v>
      </c>
      <c r="O104" s="54">
        <v>11</v>
      </c>
      <c r="P104" s="54">
        <v>11</v>
      </c>
      <c r="Q104" s="50">
        <v>0</v>
      </c>
      <c r="R104" s="51">
        <v>1</v>
      </c>
      <c r="S104" s="51">
        <v>182</v>
      </c>
      <c r="T104" s="51">
        <v>812</v>
      </c>
      <c r="U104" s="57">
        <v>1</v>
      </c>
      <c r="V104" s="57">
        <v>72</v>
      </c>
      <c r="W104" s="57">
        <v>376</v>
      </c>
      <c r="X104" s="14" t="s">
        <v>481</v>
      </c>
      <c r="Y104" s="14" t="s">
        <v>482</v>
      </c>
    </row>
    <row r="105" s="3" customFormat="1" ht="175.5" spans="1:25">
      <c r="A105" s="14">
        <v>98</v>
      </c>
      <c r="B105" s="14" t="s">
        <v>33</v>
      </c>
      <c r="C105" s="14" t="s">
        <v>36</v>
      </c>
      <c r="D105" s="14" t="s">
        <v>35</v>
      </c>
      <c r="E105" s="14" t="s">
        <v>431</v>
      </c>
      <c r="F105" s="14" t="s">
        <v>483</v>
      </c>
      <c r="G105" s="14" t="s">
        <v>484</v>
      </c>
      <c r="H105" s="19" t="s">
        <v>40</v>
      </c>
      <c r="I105" s="14" t="s">
        <v>483</v>
      </c>
      <c r="J105" s="19">
        <v>2024.1</v>
      </c>
      <c r="K105" s="19" t="s">
        <v>434</v>
      </c>
      <c r="L105" s="14" t="s">
        <v>42</v>
      </c>
      <c r="M105" s="14" t="s">
        <v>435</v>
      </c>
      <c r="N105" s="14" t="s">
        <v>485</v>
      </c>
      <c r="O105" s="54">
        <v>29.7</v>
      </c>
      <c r="P105" s="54">
        <v>29.7</v>
      </c>
      <c r="Q105" s="50">
        <v>0</v>
      </c>
      <c r="R105" s="51">
        <v>1</v>
      </c>
      <c r="S105" s="51">
        <v>150</v>
      </c>
      <c r="T105" s="51">
        <v>500</v>
      </c>
      <c r="U105" s="51"/>
      <c r="V105" s="51">
        <v>30</v>
      </c>
      <c r="W105" s="51">
        <v>95</v>
      </c>
      <c r="X105" s="14" t="s">
        <v>486</v>
      </c>
      <c r="Y105" s="57" t="s">
        <v>487</v>
      </c>
    </row>
    <row r="106" s="3" customFormat="1" ht="156" spans="1:25">
      <c r="A106" s="14">
        <v>99</v>
      </c>
      <c r="B106" s="14" t="s">
        <v>33</v>
      </c>
      <c r="C106" s="14" t="s">
        <v>36</v>
      </c>
      <c r="D106" s="14" t="s">
        <v>35</v>
      </c>
      <c r="E106" s="14" t="s">
        <v>431</v>
      </c>
      <c r="F106" s="14" t="s">
        <v>488</v>
      </c>
      <c r="G106" s="14" t="s">
        <v>489</v>
      </c>
      <c r="H106" s="19" t="s">
        <v>40</v>
      </c>
      <c r="I106" s="14" t="s">
        <v>488</v>
      </c>
      <c r="J106" s="19">
        <v>2024.1</v>
      </c>
      <c r="K106" s="19" t="s">
        <v>434</v>
      </c>
      <c r="L106" s="14" t="s">
        <v>42</v>
      </c>
      <c r="M106" s="14" t="s">
        <v>435</v>
      </c>
      <c r="N106" s="14" t="s">
        <v>490</v>
      </c>
      <c r="O106" s="54">
        <v>29</v>
      </c>
      <c r="P106" s="54">
        <v>29</v>
      </c>
      <c r="Q106" s="50">
        <v>0</v>
      </c>
      <c r="R106" s="51">
        <v>4</v>
      </c>
      <c r="S106" s="51">
        <v>399</v>
      </c>
      <c r="T106" s="51">
        <v>1469</v>
      </c>
      <c r="U106" s="51"/>
      <c r="V106" s="51">
        <v>61</v>
      </c>
      <c r="W106" s="51">
        <v>224</v>
      </c>
      <c r="X106" s="14" t="s">
        <v>491</v>
      </c>
      <c r="Y106" s="14" t="s">
        <v>492</v>
      </c>
    </row>
    <row r="107" s="3" customFormat="1" ht="273" spans="1:25">
      <c r="A107" s="14">
        <v>100</v>
      </c>
      <c r="B107" s="14" t="s">
        <v>33</v>
      </c>
      <c r="C107" s="14" t="s">
        <v>36</v>
      </c>
      <c r="D107" s="14" t="s">
        <v>35</v>
      </c>
      <c r="E107" s="14" t="s">
        <v>431</v>
      </c>
      <c r="F107" s="14" t="s">
        <v>493</v>
      </c>
      <c r="G107" s="14" t="s">
        <v>494</v>
      </c>
      <c r="H107" s="19" t="s">
        <v>40</v>
      </c>
      <c r="I107" s="50" t="s">
        <v>493</v>
      </c>
      <c r="J107" s="19">
        <v>2024.1</v>
      </c>
      <c r="K107" s="19" t="s">
        <v>434</v>
      </c>
      <c r="L107" s="14" t="s">
        <v>42</v>
      </c>
      <c r="M107" s="14" t="s">
        <v>435</v>
      </c>
      <c r="N107" s="52" t="s">
        <v>495</v>
      </c>
      <c r="O107" s="54">
        <v>29.5</v>
      </c>
      <c r="P107" s="54">
        <v>29.5</v>
      </c>
      <c r="Q107" s="50">
        <v>0</v>
      </c>
      <c r="R107" s="51">
        <v>1</v>
      </c>
      <c r="S107" s="51">
        <v>228</v>
      </c>
      <c r="T107" s="51">
        <v>772</v>
      </c>
      <c r="U107" s="51"/>
      <c r="V107" s="51">
        <v>25</v>
      </c>
      <c r="W107" s="51">
        <v>75</v>
      </c>
      <c r="X107" s="14" t="s">
        <v>496</v>
      </c>
      <c r="Y107" s="14" t="s">
        <v>497</v>
      </c>
    </row>
    <row r="108" s="3" customFormat="1" ht="136.5" spans="1:25">
      <c r="A108" s="14">
        <v>101</v>
      </c>
      <c r="B108" s="14" t="s">
        <v>33</v>
      </c>
      <c r="C108" s="14" t="s">
        <v>36</v>
      </c>
      <c r="D108" s="14" t="s">
        <v>35</v>
      </c>
      <c r="E108" s="14" t="s">
        <v>431</v>
      </c>
      <c r="F108" s="14" t="s">
        <v>498</v>
      </c>
      <c r="G108" s="14" t="s">
        <v>499</v>
      </c>
      <c r="H108" s="19" t="s">
        <v>40</v>
      </c>
      <c r="I108" s="14" t="s">
        <v>498</v>
      </c>
      <c r="J108" s="19">
        <v>2024.1</v>
      </c>
      <c r="K108" s="19" t="s">
        <v>434</v>
      </c>
      <c r="L108" s="14" t="s">
        <v>42</v>
      </c>
      <c r="M108" s="40" t="s">
        <v>435</v>
      </c>
      <c r="N108" s="52" t="s">
        <v>500</v>
      </c>
      <c r="O108" s="54">
        <v>29.8</v>
      </c>
      <c r="P108" s="54">
        <v>29.8</v>
      </c>
      <c r="Q108" s="50">
        <v>0</v>
      </c>
      <c r="R108" s="51">
        <v>1</v>
      </c>
      <c r="S108" s="51">
        <v>258</v>
      </c>
      <c r="T108" s="51">
        <v>888</v>
      </c>
      <c r="U108" s="51"/>
      <c r="V108" s="51">
        <v>78</v>
      </c>
      <c r="W108" s="51">
        <v>260</v>
      </c>
      <c r="X108" s="14" t="s">
        <v>501</v>
      </c>
      <c r="Y108" s="14" t="s">
        <v>502</v>
      </c>
    </row>
    <row r="109" s="3" customFormat="1" ht="136.5" spans="1:25">
      <c r="A109" s="14">
        <v>102</v>
      </c>
      <c r="B109" s="14" t="s">
        <v>33</v>
      </c>
      <c r="C109" s="14" t="s">
        <v>36</v>
      </c>
      <c r="D109" s="14" t="s">
        <v>35</v>
      </c>
      <c r="E109" s="14" t="s">
        <v>503</v>
      </c>
      <c r="F109" s="50" t="s">
        <v>504</v>
      </c>
      <c r="G109" s="40" t="s">
        <v>505</v>
      </c>
      <c r="H109" s="52" t="s">
        <v>40</v>
      </c>
      <c r="I109" s="51" t="s">
        <v>506</v>
      </c>
      <c r="J109" s="57">
        <v>2025.1</v>
      </c>
      <c r="K109" s="52">
        <v>2025.7</v>
      </c>
      <c r="L109" s="50" t="s">
        <v>117</v>
      </c>
      <c r="M109" s="14" t="s">
        <v>507</v>
      </c>
      <c r="N109" s="14" t="s">
        <v>508</v>
      </c>
      <c r="O109" s="54">
        <v>29</v>
      </c>
      <c r="P109" s="54">
        <v>29</v>
      </c>
      <c r="Q109" s="50">
        <v>0</v>
      </c>
      <c r="R109" s="51">
        <v>1</v>
      </c>
      <c r="S109" s="51">
        <v>301</v>
      </c>
      <c r="T109" s="51">
        <v>1160</v>
      </c>
      <c r="U109" s="51">
        <v>1</v>
      </c>
      <c r="V109" s="51">
        <v>198</v>
      </c>
      <c r="W109" s="51">
        <v>790</v>
      </c>
      <c r="X109" s="51" t="s">
        <v>509</v>
      </c>
      <c r="Y109" s="51"/>
    </row>
    <row r="110" s="3" customFormat="1" ht="156" spans="1:25">
      <c r="A110" s="14">
        <v>103</v>
      </c>
      <c r="B110" s="14" t="s">
        <v>33</v>
      </c>
      <c r="C110" s="14" t="s">
        <v>36</v>
      </c>
      <c r="D110" s="14" t="s">
        <v>35</v>
      </c>
      <c r="E110" s="14" t="s">
        <v>503</v>
      </c>
      <c r="F110" s="50" t="s">
        <v>510</v>
      </c>
      <c r="G110" s="40" t="s">
        <v>511</v>
      </c>
      <c r="H110" s="52" t="s">
        <v>40</v>
      </c>
      <c r="I110" s="51" t="s">
        <v>510</v>
      </c>
      <c r="J110" s="51" t="s">
        <v>171</v>
      </c>
      <c r="K110" s="52" t="s">
        <v>512</v>
      </c>
      <c r="L110" s="85" t="s">
        <v>513</v>
      </c>
      <c r="M110" s="14" t="s">
        <v>507</v>
      </c>
      <c r="N110" s="14" t="s">
        <v>514</v>
      </c>
      <c r="O110" s="54">
        <v>28.6</v>
      </c>
      <c r="P110" s="54">
        <v>28.6</v>
      </c>
      <c r="Q110" s="50">
        <v>0</v>
      </c>
      <c r="R110" s="51">
        <v>1</v>
      </c>
      <c r="S110" s="57">
        <v>24</v>
      </c>
      <c r="T110" s="57">
        <v>110</v>
      </c>
      <c r="U110" s="57">
        <v>0</v>
      </c>
      <c r="V110" s="57">
        <v>24</v>
      </c>
      <c r="W110" s="57">
        <v>110</v>
      </c>
      <c r="X110" s="51" t="s">
        <v>515</v>
      </c>
      <c r="Y110" s="51"/>
    </row>
    <row r="111" s="3" customFormat="1" ht="117" spans="1:25">
      <c r="A111" s="14">
        <v>104</v>
      </c>
      <c r="B111" s="14" t="s">
        <v>33</v>
      </c>
      <c r="C111" s="14" t="s">
        <v>36</v>
      </c>
      <c r="D111" s="14" t="s">
        <v>35</v>
      </c>
      <c r="E111" s="14" t="s">
        <v>503</v>
      </c>
      <c r="F111" s="50" t="s">
        <v>516</v>
      </c>
      <c r="G111" s="40" t="s">
        <v>517</v>
      </c>
      <c r="H111" s="52" t="s">
        <v>40</v>
      </c>
      <c r="I111" s="51" t="s">
        <v>516</v>
      </c>
      <c r="J111" s="51" t="s">
        <v>171</v>
      </c>
      <c r="K111" s="52">
        <v>2026</v>
      </c>
      <c r="L111" s="50" t="s">
        <v>117</v>
      </c>
      <c r="M111" s="14" t="s">
        <v>507</v>
      </c>
      <c r="N111" s="14" t="s">
        <v>518</v>
      </c>
      <c r="O111" s="54">
        <v>28</v>
      </c>
      <c r="P111" s="54">
        <v>28</v>
      </c>
      <c r="Q111" s="50">
        <v>0</v>
      </c>
      <c r="R111" s="51">
        <v>1</v>
      </c>
      <c r="S111" s="51">
        <v>230</v>
      </c>
      <c r="T111" s="51">
        <v>1120</v>
      </c>
      <c r="U111" s="51">
        <v>1</v>
      </c>
      <c r="V111" s="51">
        <v>230</v>
      </c>
      <c r="W111" s="51">
        <v>624</v>
      </c>
      <c r="X111" s="14" t="s">
        <v>519</v>
      </c>
      <c r="Y111" s="51"/>
    </row>
    <row r="112" s="9" customFormat="1" ht="136.5" spans="1:25">
      <c r="A112" s="14">
        <v>105</v>
      </c>
      <c r="B112" s="14" t="s">
        <v>33</v>
      </c>
      <c r="C112" s="14" t="s">
        <v>36</v>
      </c>
      <c r="D112" s="14" t="s">
        <v>35</v>
      </c>
      <c r="E112" s="19" t="s">
        <v>520</v>
      </c>
      <c r="F112" s="75" t="s">
        <v>521</v>
      </c>
      <c r="G112" s="76" t="s">
        <v>522</v>
      </c>
      <c r="H112" s="75" t="s">
        <v>40</v>
      </c>
      <c r="I112" s="75" t="s">
        <v>523</v>
      </c>
      <c r="J112" s="75">
        <v>2025.1</v>
      </c>
      <c r="K112" s="75">
        <v>2025.12</v>
      </c>
      <c r="L112" s="75" t="s">
        <v>42</v>
      </c>
      <c r="M112" s="75" t="s">
        <v>524</v>
      </c>
      <c r="N112" s="75" t="s">
        <v>525</v>
      </c>
      <c r="O112" s="86">
        <v>22</v>
      </c>
      <c r="P112" s="86">
        <v>22</v>
      </c>
      <c r="Q112" s="50">
        <v>0</v>
      </c>
      <c r="R112" s="98">
        <v>1</v>
      </c>
      <c r="S112" s="98">
        <v>150</v>
      </c>
      <c r="T112" s="98">
        <v>620</v>
      </c>
      <c r="U112" s="98"/>
      <c r="V112" s="98">
        <v>30</v>
      </c>
      <c r="W112" s="98">
        <v>120</v>
      </c>
      <c r="X112" s="75" t="s">
        <v>526</v>
      </c>
      <c r="Y112" s="75" t="s">
        <v>527</v>
      </c>
    </row>
    <row r="113" s="9" customFormat="1" ht="156" spans="1:25">
      <c r="A113" s="14">
        <v>106</v>
      </c>
      <c r="B113" s="14" t="s">
        <v>33</v>
      </c>
      <c r="C113" s="14" t="s">
        <v>36</v>
      </c>
      <c r="D113" s="14" t="s">
        <v>35</v>
      </c>
      <c r="E113" s="19" t="s">
        <v>520</v>
      </c>
      <c r="F113" s="70" t="s">
        <v>528</v>
      </c>
      <c r="G113" s="76" t="s">
        <v>529</v>
      </c>
      <c r="H113" s="70" t="s">
        <v>40</v>
      </c>
      <c r="I113" s="70" t="s">
        <v>530</v>
      </c>
      <c r="J113" s="75">
        <v>2025.1</v>
      </c>
      <c r="K113" s="75">
        <v>2025.12</v>
      </c>
      <c r="L113" s="75" t="s">
        <v>42</v>
      </c>
      <c r="M113" s="75" t="s">
        <v>524</v>
      </c>
      <c r="N113" s="87" t="s">
        <v>531</v>
      </c>
      <c r="O113" s="55">
        <v>17.6</v>
      </c>
      <c r="P113" s="55">
        <v>17.6</v>
      </c>
      <c r="Q113" s="50">
        <v>0</v>
      </c>
      <c r="R113" s="69">
        <v>3</v>
      </c>
      <c r="S113" s="69">
        <v>430</v>
      </c>
      <c r="T113" s="69">
        <v>1400</v>
      </c>
      <c r="U113" s="69"/>
      <c r="V113" s="69">
        <v>42</v>
      </c>
      <c r="W113" s="69">
        <v>183</v>
      </c>
      <c r="X113" s="70" t="s">
        <v>532</v>
      </c>
      <c r="Y113" s="70" t="s">
        <v>533</v>
      </c>
    </row>
    <row r="114" s="9" customFormat="1" ht="195" spans="1:25">
      <c r="A114" s="14">
        <v>107</v>
      </c>
      <c r="B114" s="14" t="s">
        <v>33</v>
      </c>
      <c r="C114" s="14" t="s">
        <v>36</v>
      </c>
      <c r="D114" s="14" t="s">
        <v>35</v>
      </c>
      <c r="E114" s="19" t="s">
        <v>520</v>
      </c>
      <c r="F114" s="19" t="s">
        <v>534</v>
      </c>
      <c r="G114" s="19" t="s">
        <v>535</v>
      </c>
      <c r="H114" s="19" t="s">
        <v>40</v>
      </c>
      <c r="I114" s="19" t="s">
        <v>534</v>
      </c>
      <c r="J114" s="70">
        <v>2025.1</v>
      </c>
      <c r="K114" s="70">
        <v>2025.12</v>
      </c>
      <c r="L114" s="19" t="s">
        <v>42</v>
      </c>
      <c r="M114" s="75" t="s">
        <v>524</v>
      </c>
      <c r="N114" s="88" t="s">
        <v>536</v>
      </c>
      <c r="O114" s="55">
        <v>26</v>
      </c>
      <c r="P114" s="55">
        <v>26</v>
      </c>
      <c r="Q114" s="50">
        <v>0</v>
      </c>
      <c r="R114" s="69">
        <v>5</v>
      </c>
      <c r="S114" s="69">
        <v>425</v>
      </c>
      <c r="T114" s="69">
        <v>1446</v>
      </c>
      <c r="U114" s="69"/>
      <c r="V114" s="69">
        <v>33</v>
      </c>
      <c r="W114" s="69">
        <v>151</v>
      </c>
      <c r="X114" s="70" t="s">
        <v>537</v>
      </c>
      <c r="Y114" s="19" t="s">
        <v>538</v>
      </c>
    </row>
    <row r="115" s="9" customFormat="1" ht="156" spans="1:25">
      <c r="A115" s="14">
        <v>108</v>
      </c>
      <c r="B115" s="14" t="s">
        <v>33</v>
      </c>
      <c r="C115" s="14" t="s">
        <v>36</v>
      </c>
      <c r="D115" s="14" t="s">
        <v>35</v>
      </c>
      <c r="E115" s="19" t="s">
        <v>520</v>
      </c>
      <c r="F115" s="19" t="s">
        <v>539</v>
      </c>
      <c r="G115" s="19" t="s">
        <v>540</v>
      </c>
      <c r="H115" s="19" t="s">
        <v>541</v>
      </c>
      <c r="I115" s="19" t="s">
        <v>542</v>
      </c>
      <c r="J115" s="19">
        <v>2025.1</v>
      </c>
      <c r="K115" s="19">
        <v>2025.12</v>
      </c>
      <c r="L115" s="19" t="s">
        <v>117</v>
      </c>
      <c r="M115" s="75" t="s">
        <v>524</v>
      </c>
      <c r="N115" s="19" t="s">
        <v>543</v>
      </c>
      <c r="O115" s="89">
        <v>28</v>
      </c>
      <c r="P115" s="89">
        <v>28</v>
      </c>
      <c r="Q115" s="50">
        <v>0</v>
      </c>
      <c r="R115" s="69">
        <v>3</v>
      </c>
      <c r="S115" s="69">
        <v>1486</v>
      </c>
      <c r="T115" s="69">
        <v>5944</v>
      </c>
      <c r="U115" s="69"/>
      <c r="V115" s="69">
        <v>140</v>
      </c>
      <c r="W115" s="69">
        <v>560</v>
      </c>
      <c r="X115" s="19" t="s">
        <v>544</v>
      </c>
      <c r="Y115" s="19" t="s">
        <v>544</v>
      </c>
    </row>
    <row r="116" s="9" customFormat="1" ht="117" spans="1:25">
      <c r="A116" s="14">
        <v>109</v>
      </c>
      <c r="B116" s="14" t="s">
        <v>33</v>
      </c>
      <c r="C116" s="14" t="s">
        <v>36</v>
      </c>
      <c r="D116" s="14" t="s">
        <v>35</v>
      </c>
      <c r="E116" s="19" t="s">
        <v>520</v>
      </c>
      <c r="F116" s="19" t="s">
        <v>545</v>
      </c>
      <c r="G116" s="40" t="s">
        <v>546</v>
      </c>
      <c r="H116" s="19" t="s">
        <v>40</v>
      </c>
      <c r="I116" s="19" t="s">
        <v>547</v>
      </c>
      <c r="J116" s="19">
        <v>2025.1</v>
      </c>
      <c r="K116" s="19">
        <v>2025.12</v>
      </c>
      <c r="L116" s="19" t="s">
        <v>117</v>
      </c>
      <c r="M116" s="75" t="s">
        <v>524</v>
      </c>
      <c r="N116" s="19" t="s">
        <v>548</v>
      </c>
      <c r="O116" s="55">
        <v>20</v>
      </c>
      <c r="P116" s="55">
        <v>20</v>
      </c>
      <c r="Q116" s="50">
        <v>0</v>
      </c>
      <c r="R116" s="69">
        <v>1</v>
      </c>
      <c r="S116" s="69">
        <v>143</v>
      </c>
      <c r="T116" s="69">
        <v>563</v>
      </c>
      <c r="U116" s="69"/>
      <c r="V116" s="69">
        <v>8</v>
      </c>
      <c r="W116" s="69">
        <v>32</v>
      </c>
      <c r="X116" s="19" t="s">
        <v>549</v>
      </c>
      <c r="Y116" s="19" t="s">
        <v>549</v>
      </c>
    </row>
    <row r="117" s="9" customFormat="1" ht="195" spans="1:25">
      <c r="A117" s="14">
        <v>110</v>
      </c>
      <c r="B117" s="14" t="s">
        <v>33</v>
      </c>
      <c r="C117" s="14" t="s">
        <v>36</v>
      </c>
      <c r="D117" s="14" t="s">
        <v>35</v>
      </c>
      <c r="E117" s="19" t="s">
        <v>520</v>
      </c>
      <c r="F117" s="19" t="s">
        <v>550</v>
      </c>
      <c r="G117" s="19" t="s">
        <v>551</v>
      </c>
      <c r="H117" s="19" t="s">
        <v>552</v>
      </c>
      <c r="I117" s="40" t="s">
        <v>553</v>
      </c>
      <c r="J117" s="19">
        <v>2025.1</v>
      </c>
      <c r="K117" s="19">
        <v>2025.12</v>
      </c>
      <c r="L117" s="19" t="s">
        <v>117</v>
      </c>
      <c r="M117" s="75" t="s">
        <v>524</v>
      </c>
      <c r="N117" s="19" t="s">
        <v>554</v>
      </c>
      <c r="O117" s="55">
        <v>27</v>
      </c>
      <c r="P117" s="55">
        <v>27</v>
      </c>
      <c r="Q117" s="50">
        <v>0</v>
      </c>
      <c r="R117" s="69">
        <v>1</v>
      </c>
      <c r="S117" s="69">
        <v>306</v>
      </c>
      <c r="T117" s="69">
        <v>1520</v>
      </c>
      <c r="U117" s="69">
        <v>0</v>
      </c>
      <c r="V117" s="69">
        <v>50</v>
      </c>
      <c r="W117" s="69">
        <v>197</v>
      </c>
      <c r="X117" s="40" t="s">
        <v>555</v>
      </c>
      <c r="Y117" s="69" t="s">
        <v>556</v>
      </c>
    </row>
    <row r="118" s="9" customFormat="1" ht="156" spans="1:25">
      <c r="A118" s="14">
        <v>112</v>
      </c>
      <c r="B118" s="14" t="s">
        <v>33</v>
      </c>
      <c r="C118" s="14" t="s">
        <v>36</v>
      </c>
      <c r="D118" s="14" t="s">
        <v>35</v>
      </c>
      <c r="E118" s="19" t="s">
        <v>520</v>
      </c>
      <c r="F118" s="19" t="s">
        <v>557</v>
      </c>
      <c r="G118" s="40" t="s">
        <v>558</v>
      </c>
      <c r="H118" s="19" t="s">
        <v>40</v>
      </c>
      <c r="I118" s="19" t="s">
        <v>559</v>
      </c>
      <c r="J118" s="19">
        <v>2025.1</v>
      </c>
      <c r="K118" s="19">
        <v>2025.12</v>
      </c>
      <c r="L118" s="19" t="s">
        <v>42</v>
      </c>
      <c r="M118" s="75" t="s">
        <v>524</v>
      </c>
      <c r="N118" s="19" t="s">
        <v>560</v>
      </c>
      <c r="O118" s="55">
        <v>26</v>
      </c>
      <c r="P118" s="55">
        <v>26</v>
      </c>
      <c r="Q118" s="50">
        <v>0</v>
      </c>
      <c r="R118" s="69">
        <v>1</v>
      </c>
      <c r="S118" s="69">
        <v>190</v>
      </c>
      <c r="T118" s="69">
        <v>860</v>
      </c>
      <c r="U118" s="69">
        <v>1</v>
      </c>
      <c r="V118" s="69">
        <v>55</v>
      </c>
      <c r="W118" s="69">
        <v>230</v>
      </c>
      <c r="X118" s="19" t="s">
        <v>561</v>
      </c>
      <c r="Y118" s="19" t="s">
        <v>562</v>
      </c>
    </row>
    <row r="119" s="9" customFormat="1" ht="136.5" spans="1:25">
      <c r="A119" s="14">
        <v>113</v>
      </c>
      <c r="B119" s="14" t="s">
        <v>33</v>
      </c>
      <c r="C119" s="14" t="s">
        <v>36</v>
      </c>
      <c r="D119" s="14" t="s">
        <v>35</v>
      </c>
      <c r="E119" s="19" t="s">
        <v>520</v>
      </c>
      <c r="F119" s="19" t="s">
        <v>563</v>
      </c>
      <c r="G119" s="40" t="s">
        <v>564</v>
      </c>
      <c r="H119" s="19" t="s">
        <v>40</v>
      </c>
      <c r="I119" s="19" t="s">
        <v>563</v>
      </c>
      <c r="J119" s="70">
        <v>2025.9</v>
      </c>
      <c r="K119" s="70">
        <v>2025.12</v>
      </c>
      <c r="L119" s="19" t="s">
        <v>117</v>
      </c>
      <c r="M119" s="75" t="s">
        <v>524</v>
      </c>
      <c r="N119" s="19" t="s">
        <v>565</v>
      </c>
      <c r="O119" s="55">
        <v>29</v>
      </c>
      <c r="P119" s="55">
        <v>29</v>
      </c>
      <c r="Q119" s="50">
        <v>0</v>
      </c>
      <c r="R119" s="69">
        <v>3</v>
      </c>
      <c r="S119" s="69">
        <v>360</v>
      </c>
      <c r="T119" s="69">
        <v>1367</v>
      </c>
      <c r="U119" s="69">
        <v>1</v>
      </c>
      <c r="V119" s="69">
        <v>78</v>
      </c>
      <c r="W119" s="69">
        <v>333</v>
      </c>
      <c r="X119" s="19" t="s">
        <v>566</v>
      </c>
      <c r="Y119" s="19" t="s">
        <v>566</v>
      </c>
    </row>
    <row r="120" s="9" customFormat="1" ht="78" spans="1:25">
      <c r="A120" s="14">
        <v>114</v>
      </c>
      <c r="B120" s="14" t="s">
        <v>33</v>
      </c>
      <c r="C120" s="14" t="s">
        <v>36</v>
      </c>
      <c r="D120" s="14" t="s">
        <v>35</v>
      </c>
      <c r="E120" s="19" t="s">
        <v>520</v>
      </c>
      <c r="F120" s="19" t="s">
        <v>567</v>
      </c>
      <c r="G120" s="77" t="s">
        <v>568</v>
      </c>
      <c r="H120" s="78" t="s">
        <v>40</v>
      </c>
      <c r="I120" s="19" t="s">
        <v>567</v>
      </c>
      <c r="J120" s="70">
        <v>2025.3</v>
      </c>
      <c r="K120" s="70">
        <v>2025.12</v>
      </c>
      <c r="L120" s="19" t="s">
        <v>117</v>
      </c>
      <c r="M120" s="75" t="s">
        <v>524</v>
      </c>
      <c r="N120" s="90" t="s">
        <v>569</v>
      </c>
      <c r="O120" s="91">
        <v>20</v>
      </c>
      <c r="P120" s="91">
        <v>20</v>
      </c>
      <c r="Q120" s="50">
        <v>0</v>
      </c>
      <c r="R120" s="69">
        <v>1</v>
      </c>
      <c r="S120" s="69">
        <v>860</v>
      </c>
      <c r="T120" s="69">
        <v>3600</v>
      </c>
      <c r="U120" s="69">
        <v>0</v>
      </c>
      <c r="V120" s="69">
        <v>107</v>
      </c>
      <c r="W120" s="69">
        <v>451</v>
      </c>
      <c r="X120" s="14" t="s">
        <v>570</v>
      </c>
      <c r="Y120" s="14" t="s">
        <v>570</v>
      </c>
    </row>
    <row r="121" s="9" customFormat="1" ht="136.5" spans="1:25">
      <c r="A121" s="14">
        <v>115</v>
      </c>
      <c r="B121" s="14" t="s">
        <v>33</v>
      </c>
      <c r="C121" s="14" t="s">
        <v>36</v>
      </c>
      <c r="D121" s="14" t="s">
        <v>35</v>
      </c>
      <c r="E121" s="19" t="s">
        <v>520</v>
      </c>
      <c r="F121" s="19" t="s">
        <v>571</v>
      </c>
      <c r="G121" s="14" t="s">
        <v>572</v>
      </c>
      <c r="H121" s="14" t="s">
        <v>40</v>
      </c>
      <c r="I121" s="85" t="s">
        <v>573</v>
      </c>
      <c r="J121" s="19">
        <v>2025.1</v>
      </c>
      <c r="K121" s="19">
        <v>2025.12</v>
      </c>
      <c r="L121" s="19" t="s">
        <v>42</v>
      </c>
      <c r="M121" s="75" t="s">
        <v>524</v>
      </c>
      <c r="N121" s="80" t="s">
        <v>574</v>
      </c>
      <c r="O121" s="55">
        <v>24</v>
      </c>
      <c r="P121" s="55">
        <v>24</v>
      </c>
      <c r="Q121" s="50">
        <v>0</v>
      </c>
      <c r="R121" s="69">
        <v>1</v>
      </c>
      <c r="S121" s="69">
        <v>299</v>
      </c>
      <c r="T121" s="69">
        <v>1243</v>
      </c>
      <c r="U121" s="69">
        <v>1</v>
      </c>
      <c r="V121" s="69">
        <v>28</v>
      </c>
      <c r="W121" s="69">
        <v>108</v>
      </c>
      <c r="X121" s="70" t="s">
        <v>575</v>
      </c>
      <c r="Y121" s="19" t="s">
        <v>576</v>
      </c>
    </row>
    <row r="122" s="9" customFormat="1" ht="136.5" spans="1:25">
      <c r="A122" s="14">
        <v>116</v>
      </c>
      <c r="B122" s="14" t="s">
        <v>33</v>
      </c>
      <c r="C122" s="14" t="s">
        <v>36</v>
      </c>
      <c r="D122" s="14" t="s">
        <v>35</v>
      </c>
      <c r="E122" s="19" t="s">
        <v>520</v>
      </c>
      <c r="F122" s="14" t="s">
        <v>577</v>
      </c>
      <c r="G122" s="40" t="s">
        <v>578</v>
      </c>
      <c r="H122" s="14" t="s">
        <v>380</v>
      </c>
      <c r="I122" s="14" t="s">
        <v>579</v>
      </c>
      <c r="J122" s="70">
        <v>2025.3</v>
      </c>
      <c r="K122" s="70">
        <v>2025.12</v>
      </c>
      <c r="L122" s="19" t="s">
        <v>42</v>
      </c>
      <c r="M122" s="75" t="s">
        <v>524</v>
      </c>
      <c r="N122" s="71" t="s">
        <v>580</v>
      </c>
      <c r="O122" s="54">
        <v>20</v>
      </c>
      <c r="P122" s="55">
        <v>20</v>
      </c>
      <c r="Q122" s="50">
        <v>0</v>
      </c>
      <c r="R122" s="99">
        <v>3</v>
      </c>
      <c r="S122" s="99">
        <v>2365</v>
      </c>
      <c r="T122" s="99">
        <v>10560</v>
      </c>
      <c r="U122" s="99">
        <v>1</v>
      </c>
      <c r="V122" s="99">
        <v>166</v>
      </c>
      <c r="W122" s="99">
        <v>668</v>
      </c>
      <c r="X122" s="99" t="s">
        <v>581</v>
      </c>
      <c r="Y122" s="99" t="s">
        <v>581</v>
      </c>
    </row>
    <row r="123" s="9" customFormat="1" ht="117" spans="1:25">
      <c r="A123" s="14">
        <v>117</v>
      </c>
      <c r="B123" s="14" t="s">
        <v>33</v>
      </c>
      <c r="C123" s="14" t="s">
        <v>36</v>
      </c>
      <c r="D123" s="14" t="s">
        <v>35</v>
      </c>
      <c r="E123" s="19" t="s">
        <v>520</v>
      </c>
      <c r="F123" s="14" t="s">
        <v>577</v>
      </c>
      <c r="G123" s="14" t="s">
        <v>582</v>
      </c>
      <c r="H123" s="14" t="s">
        <v>40</v>
      </c>
      <c r="I123" s="14" t="s">
        <v>583</v>
      </c>
      <c r="J123" s="70">
        <v>2025.3</v>
      </c>
      <c r="K123" s="70">
        <v>2025.12</v>
      </c>
      <c r="L123" s="19" t="s">
        <v>42</v>
      </c>
      <c r="M123" s="75" t="s">
        <v>524</v>
      </c>
      <c r="N123" s="71" t="s">
        <v>584</v>
      </c>
      <c r="O123" s="92">
        <v>23</v>
      </c>
      <c r="P123" s="92">
        <v>23</v>
      </c>
      <c r="Q123" s="50">
        <v>0</v>
      </c>
      <c r="R123" s="99">
        <v>1</v>
      </c>
      <c r="S123" s="99">
        <v>220</v>
      </c>
      <c r="T123" s="99">
        <v>790</v>
      </c>
      <c r="U123" s="99">
        <v>1</v>
      </c>
      <c r="V123" s="99">
        <v>45</v>
      </c>
      <c r="W123" s="99">
        <v>230</v>
      </c>
      <c r="X123" s="99" t="s">
        <v>585</v>
      </c>
      <c r="Y123" s="99" t="s">
        <v>585</v>
      </c>
    </row>
    <row r="124" s="9" customFormat="1" ht="136.5" spans="1:25">
      <c r="A124" s="14">
        <v>118</v>
      </c>
      <c r="B124" s="14" t="s">
        <v>33</v>
      </c>
      <c r="C124" s="14" t="s">
        <v>36</v>
      </c>
      <c r="D124" s="14" t="s">
        <v>35</v>
      </c>
      <c r="E124" s="19" t="s">
        <v>520</v>
      </c>
      <c r="F124" s="14" t="s">
        <v>577</v>
      </c>
      <c r="G124" s="14" t="s">
        <v>586</v>
      </c>
      <c r="H124" s="14" t="s">
        <v>40</v>
      </c>
      <c r="I124" s="19" t="s">
        <v>577</v>
      </c>
      <c r="J124" s="70">
        <v>2025.3</v>
      </c>
      <c r="K124" s="70">
        <v>2025.12</v>
      </c>
      <c r="L124" s="19" t="s">
        <v>42</v>
      </c>
      <c r="M124" s="75" t="s">
        <v>524</v>
      </c>
      <c r="N124" s="19" t="s">
        <v>587</v>
      </c>
      <c r="O124" s="93">
        <v>29.2</v>
      </c>
      <c r="P124" s="93">
        <v>29.2</v>
      </c>
      <c r="Q124" s="50">
        <v>0</v>
      </c>
      <c r="R124" s="99">
        <v>1</v>
      </c>
      <c r="S124" s="99">
        <v>220</v>
      </c>
      <c r="T124" s="99">
        <v>790</v>
      </c>
      <c r="U124" s="99">
        <v>1</v>
      </c>
      <c r="V124" s="99">
        <v>45</v>
      </c>
      <c r="W124" s="99">
        <v>230</v>
      </c>
      <c r="X124" s="99" t="s">
        <v>588</v>
      </c>
      <c r="Y124" s="99" t="s">
        <v>588</v>
      </c>
    </row>
    <row r="125" s="9" customFormat="1" ht="78" spans="1:25">
      <c r="A125" s="14">
        <v>119</v>
      </c>
      <c r="B125" s="14" t="s">
        <v>33</v>
      </c>
      <c r="C125" s="14" t="s">
        <v>36</v>
      </c>
      <c r="D125" s="14" t="s">
        <v>35</v>
      </c>
      <c r="E125" s="19" t="s">
        <v>589</v>
      </c>
      <c r="F125" s="19" t="s">
        <v>590</v>
      </c>
      <c r="G125" s="19" t="s">
        <v>591</v>
      </c>
      <c r="H125" s="19" t="s">
        <v>40</v>
      </c>
      <c r="I125" s="19" t="s">
        <v>592</v>
      </c>
      <c r="J125" s="94">
        <v>45658</v>
      </c>
      <c r="K125" s="94">
        <v>45993</v>
      </c>
      <c r="L125" s="19" t="s">
        <v>42</v>
      </c>
      <c r="M125" s="19" t="s">
        <v>593</v>
      </c>
      <c r="N125" s="19" t="s">
        <v>594</v>
      </c>
      <c r="O125" s="54">
        <v>20</v>
      </c>
      <c r="P125" s="54">
        <v>20</v>
      </c>
      <c r="Q125" s="50">
        <v>0</v>
      </c>
      <c r="R125" s="69">
        <v>1</v>
      </c>
      <c r="S125" s="69">
        <v>160</v>
      </c>
      <c r="T125" s="69">
        <v>780</v>
      </c>
      <c r="U125" s="69">
        <v>1</v>
      </c>
      <c r="V125" s="69">
        <v>73</v>
      </c>
      <c r="W125" s="69">
        <v>268</v>
      </c>
      <c r="X125" s="19" t="s">
        <v>595</v>
      </c>
      <c r="Y125" s="19" t="s">
        <v>596</v>
      </c>
    </row>
    <row r="126" s="2" customFormat="1" ht="136.5" spans="1:25">
      <c r="A126" s="14">
        <v>120</v>
      </c>
      <c r="B126" s="14" t="s">
        <v>33</v>
      </c>
      <c r="C126" s="14" t="s">
        <v>36</v>
      </c>
      <c r="D126" s="14" t="s">
        <v>35</v>
      </c>
      <c r="E126" s="19" t="s">
        <v>589</v>
      </c>
      <c r="F126" s="19" t="s">
        <v>597</v>
      </c>
      <c r="G126" s="19" t="s">
        <v>598</v>
      </c>
      <c r="H126" s="19" t="s">
        <v>40</v>
      </c>
      <c r="I126" s="19" t="s">
        <v>599</v>
      </c>
      <c r="J126" s="94">
        <v>45658</v>
      </c>
      <c r="K126" s="94">
        <v>45992</v>
      </c>
      <c r="L126" s="19" t="s">
        <v>42</v>
      </c>
      <c r="M126" s="19" t="s">
        <v>593</v>
      </c>
      <c r="N126" s="19" t="s">
        <v>600</v>
      </c>
      <c r="O126" s="54">
        <v>29</v>
      </c>
      <c r="P126" s="54">
        <v>29</v>
      </c>
      <c r="Q126" s="50">
        <v>0</v>
      </c>
      <c r="R126" s="69">
        <v>1</v>
      </c>
      <c r="S126" s="69">
        <v>250</v>
      </c>
      <c r="T126" s="69">
        <v>600</v>
      </c>
      <c r="U126" s="69">
        <v>1</v>
      </c>
      <c r="V126" s="69">
        <v>70</v>
      </c>
      <c r="W126" s="69">
        <v>180</v>
      </c>
      <c r="X126" s="19" t="s">
        <v>601</v>
      </c>
      <c r="Y126" s="19" t="s">
        <v>601</v>
      </c>
    </row>
    <row r="127" s="2" customFormat="1" ht="58.5" spans="1:25">
      <c r="A127" s="14">
        <v>121</v>
      </c>
      <c r="B127" s="14" t="s">
        <v>33</v>
      </c>
      <c r="C127" s="14" t="s">
        <v>36</v>
      </c>
      <c r="D127" s="14" t="s">
        <v>35</v>
      </c>
      <c r="E127" s="14" t="s">
        <v>589</v>
      </c>
      <c r="F127" s="14" t="s">
        <v>602</v>
      </c>
      <c r="G127" s="14" t="s">
        <v>603</v>
      </c>
      <c r="H127" s="14" t="s">
        <v>40</v>
      </c>
      <c r="I127" s="14" t="s">
        <v>604</v>
      </c>
      <c r="J127" s="94">
        <v>45658</v>
      </c>
      <c r="K127" s="94">
        <v>45992</v>
      </c>
      <c r="L127" s="56" t="s">
        <v>42</v>
      </c>
      <c r="M127" s="14" t="s">
        <v>593</v>
      </c>
      <c r="N127" s="14" t="s">
        <v>605</v>
      </c>
      <c r="O127" s="54">
        <v>22</v>
      </c>
      <c r="P127" s="54">
        <v>22</v>
      </c>
      <c r="Q127" s="50">
        <v>0</v>
      </c>
      <c r="R127" s="51">
        <v>1</v>
      </c>
      <c r="S127" s="51">
        <v>325</v>
      </c>
      <c r="T127" s="51">
        <v>1300</v>
      </c>
      <c r="U127" s="51">
        <v>1</v>
      </c>
      <c r="V127" s="100">
        <v>41</v>
      </c>
      <c r="W127" s="100">
        <v>152</v>
      </c>
      <c r="X127" s="14" t="s">
        <v>606</v>
      </c>
      <c r="Y127" s="14" t="s">
        <v>606</v>
      </c>
    </row>
    <row r="128" s="2" customFormat="1" ht="117" spans="1:25">
      <c r="A128" s="14">
        <v>122</v>
      </c>
      <c r="B128" s="14" t="s">
        <v>33</v>
      </c>
      <c r="C128" s="14" t="s">
        <v>36</v>
      </c>
      <c r="D128" s="14" t="s">
        <v>35</v>
      </c>
      <c r="E128" s="19" t="s">
        <v>589</v>
      </c>
      <c r="F128" s="19" t="s">
        <v>607</v>
      </c>
      <c r="G128" s="19" t="s">
        <v>608</v>
      </c>
      <c r="H128" s="19" t="s">
        <v>40</v>
      </c>
      <c r="I128" s="19" t="s">
        <v>609</v>
      </c>
      <c r="J128" s="94">
        <v>45658</v>
      </c>
      <c r="K128" s="94">
        <v>45993</v>
      </c>
      <c r="L128" s="19" t="s">
        <v>42</v>
      </c>
      <c r="M128" s="19" t="s">
        <v>593</v>
      </c>
      <c r="N128" s="19" t="s">
        <v>610</v>
      </c>
      <c r="O128" s="54">
        <v>22</v>
      </c>
      <c r="P128" s="54">
        <v>22</v>
      </c>
      <c r="Q128" s="50">
        <v>0</v>
      </c>
      <c r="R128" s="69">
        <v>1</v>
      </c>
      <c r="S128" s="69">
        <v>320</v>
      </c>
      <c r="T128" s="69">
        <v>1887</v>
      </c>
      <c r="U128" s="69">
        <v>1</v>
      </c>
      <c r="V128" s="69">
        <v>52</v>
      </c>
      <c r="W128" s="69">
        <v>209</v>
      </c>
      <c r="X128" s="19" t="s">
        <v>611</v>
      </c>
      <c r="Y128" s="19" t="s">
        <v>611</v>
      </c>
    </row>
    <row r="129" s="2" customFormat="1" ht="78" spans="1:25">
      <c r="A129" s="14">
        <v>123</v>
      </c>
      <c r="B129" s="14" t="s">
        <v>33</v>
      </c>
      <c r="C129" s="14" t="s">
        <v>36</v>
      </c>
      <c r="D129" s="14" t="s">
        <v>35</v>
      </c>
      <c r="E129" s="19" t="s">
        <v>589</v>
      </c>
      <c r="F129" s="19" t="s">
        <v>612</v>
      </c>
      <c r="G129" s="19" t="s">
        <v>613</v>
      </c>
      <c r="H129" s="19" t="s">
        <v>40</v>
      </c>
      <c r="I129" s="19" t="s">
        <v>614</v>
      </c>
      <c r="J129" s="94">
        <v>45658</v>
      </c>
      <c r="K129" s="94">
        <v>45994</v>
      </c>
      <c r="L129" s="19" t="s">
        <v>42</v>
      </c>
      <c r="M129" s="19" t="s">
        <v>593</v>
      </c>
      <c r="N129" s="19" t="s">
        <v>615</v>
      </c>
      <c r="O129" s="54">
        <v>22</v>
      </c>
      <c r="P129" s="54">
        <v>22</v>
      </c>
      <c r="Q129" s="50">
        <v>0</v>
      </c>
      <c r="R129" s="100">
        <v>1</v>
      </c>
      <c r="S129" s="51">
        <v>580</v>
      </c>
      <c r="T129" s="51">
        <v>1900</v>
      </c>
      <c r="U129" s="51">
        <v>1</v>
      </c>
      <c r="V129" s="51">
        <v>113</v>
      </c>
      <c r="W129" s="51">
        <v>415</v>
      </c>
      <c r="X129" s="14" t="s">
        <v>616</v>
      </c>
      <c r="Y129" s="14" t="s">
        <v>617</v>
      </c>
    </row>
    <row r="130" s="3" customFormat="1" ht="78" spans="1:25">
      <c r="A130" s="14">
        <v>124</v>
      </c>
      <c r="B130" s="14" t="s">
        <v>33</v>
      </c>
      <c r="C130" s="14" t="s">
        <v>36</v>
      </c>
      <c r="D130" s="14" t="s">
        <v>35</v>
      </c>
      <c r="E130" s="19" t="s">
        <v>589</v>
      </c>
      <c r="F130" s="19" t="s">
        <v>612</v>
      </c>
      <c r="G130" s="19" t="s">
        <v>618</v>
      </c>
      <c r="H130" s="19" t="s">
        <v>40</v>
      </c>
      <c r="I130" s="19" t="s">
        <v>614</v>
      </c>
      <c r="J130" s="94">
        <v>45658</v>
      </c>
      <c r="K130" s="94">
        <v>45995</v>
      </c>
      <c r="L130" s="19" t="s">
        <v>42</v>
      </c>
      <c r="M130" s="19" t="s">
        <v>593</v>
      </c>
      <c r="N130" s="19" t="s">
        <v>619</v>
      </c>
      <c r="O130" s="54">
        <v>5</v>
      </c>
      <c r="P130" s="54">
        <v>5</v>
      </c>
      <c r="Q130" s="50">
        <v>0</v>
      </c>
      <c r="R130" s="100">
        <v>1</v>
      </c>
      <c r="S130" s="51">
        <v>580</v>
      </c>
      <c r="T130" s="51">
        <v>1900</v>
      </c>
      <c r="U130" s="51">
        <v>1</v>
      </c>
      <c r="V130" s="51">
        <v>113</v>
      </c>
      <c r="W130" s="51">
        <v>415</v>
      </c>
      <c r="X130" s="14" t="s">
        <v>620</v>
      </c>
      <c r="Y130" s="14" t="s">
        <v>621</v>
      </c>
    </row>
    <row r="131" s="3" customFormat="1" ht="97.5" spans="1:25">
      <c r="A131" s="14">
        <v>125</v>
      </c>
      <c r="B131" s="14" t="s">
        <v>33</v>
      </c>
      <c r="C131" s="14" t="s">
        <v>36</v>
      </c>
      <c r="D131" s="14" t="s">
        <v>35</v>
      </c>
      <c r="E131" s="19" t="s">
        <v>589</v>
      </c>
      <c r="F131" s="19" t="s">
        <v>622</v>
      </c>
      <c r="G131" s="19" t="s">
        <v>623</v>
      </c>
      <c r="H131" s="19" t="s">
        <v>40</v>
      </c>
      <c r="I131" s="19" t="s">
        <v>624</v>
      </c>
      <c r="J131" s="94">
        <v>45658</v>
      </c>
      <c r="K131" s="94">
        <v>45993</v>
      </c>
      <c r="L131" s="19" t="s">
        <v>42</v>
      </c>
      <c r="M131" s="19" t="s">
        <v>593</v>
      </c>
      <c r="N131" s="19" t="s">
        <v>625</v>
      </c>
      <c r="O131" s="54">
        <v>6</v>
      </c>
      <c r="P131" s="54">
        <v>6</v>
      </c>
      <c r="Q131" s="50">
        <v>0</v>
      </c>
      <c r="R131" s="69">
        <v>1</v>
      </c>
      <c r="S131" s="69">
        <v>303</v>
      </c>
      <c r="T131" s="69">
        <v>1045</v>
      </c>
      <c r="U131" s="69">
        <v>1</v>
      </c>
      <c r="V131" s="69">
        <v>66</v>
      </c>
      <c r="W131" s="69">
        <v>257</v>
      </c>
      <c r="X131" s="19" t="s">
        <v>626</v>
      </c>
      <c r="Y131" s="19" t="s">
        <v>627</v>
      </c>
    </row>
    <row r="132" s="3" customFormat="1" ht="156" spans="1:25">
      <c r="A132" s="14">
        <v>126</v>
      </c>
      <c r="B132" s="14" t="s">
        <v>33</v>
      </c>
      <c r="C132" s="14" t="s">
        <v>36</v>
      </c>
      <c r="D132" s="14" t="s">
        <v>35</v>
      </c>
      <c r="E132" s="19" t="s">
        <v>589</v>
      </c>
      <c r="F132" s="19" t="s">
        <v>628</v>
      </c>
      <c r="G132" s="19" t="s">
        <v>629</v>
      </c>
      <c r="H132" s="19" t="s">
        <v>40</v>
      </c>
      <c r="I132" s="19" t="s">
        <v>630</v>
      </c>
      <c r="J132" s="94">
        <v>45658</v>
      </c>
      <c r="K132" s="94">
        <v>45997</v>
      </c>
      <c r="L132" s="19" t="s">
        <v>117</v>
      </c>
      <c r="M132" s="19" t="s">
        <v>593</v>
      </c>
      <c r="N132" s="19" t="s">
        <v>631</v>
      </c>
      <c r="O132" s="54">
        <v>24</v>
      </c>
      <c r="P132" s="54">
        <v>24</v>
      </c>
      <c r="Q132" s="50">
        <v>0</v>
      </c>
      <c r="R132" s="69">
        <v>2</v>
      </c>
      <c r="S132" s="69">
        <v>500</v>
      </c>
      <c r="T132" s="69">
        <v>1300</v>
      </c>
      <c r="U132" s="69">
        <v>1</v>
      </c>
      <c r="V132" s="69">
        <v>125</v>
      </c>
      <c r="W132" s="69">
        <v>438</v>
      </c>
      <c r="X132" s="19" t="s">
        <v>632</v>
      </c>
      <c r="Y132" s="19" t="s">
        <v>632</v>
      </c>
    </row>
    <row r="133" s="3" customFormat="1" ht="97.5" spans="1:25">
      <c r="A133" s="14">
        <v>127</v>
      </c>
      <c r="B133" s="14" t="s">
        <v>33</v>
      </c>
      <c r="C133" s="14" t="s">
        <v>36</v>
      </c>
      <c r="D133" s="14" t="s">
        <v>35</v>
      </c>
      <c r="E133" s="19" t="s">
        <v>589</v>
      </c>
      <c r="F133" s="19" t="s">
        <v>633</v>
      </c>
      <c r="G133" s="19" t="s">
        <v>634</v>
      </c>
      <c r="H133" s="19" t="s">
        <v>40</v>
      </c>
      <c r="I133" s="19" t="s">
        <v>635</v>
      </c>
      <c r="J133" s="94">
        <v>45662</v>
      </c>
      <c r="K133" s="94">
        <v>45997</v>
      </c>
      <c r="L133" s="19" t="s">
        <v>42</v>
      </c>
      <c r="M133" s="19" t="s">
        <v>593</v>
      </c>
      <c r="N133" s="19" t="s">
        <v>636</v>
      </c>
      <c r="O133" s="54">
        <v>15</v>
      </c>
      <c r="P133" s="54">
        <v>15</v>
      </c>
      <c r="Q133" s="50">
        <v>0</v>
      </c>
      <c r="R133" s="100">
        <v>1</v>
      </c>
      <c r="S133" s="69">
        <v>172</v>
      </c>
      <c r="T133" s="69">
        <v>520</v>
      </c>
      <c r="U133" s="69">
        <v>1</v>
      </c>
      <c r="V133" s="69">
        <v>33</v>
      </c>
      <c r="W133" s="69">
        <v>150</v>
      </c>
      <c r="X133" s="19" t="s">
        <v>637</v>
      </c>
      <c r="Y133" s="19" t="s">
        <v>638</v>
      </c>
    </row>
    <row r="134" s="3" customFormat="1" ht="78" spans="1:25">
      <c r="A134" s="14">
        <v>128</v>
      </c>
      <c r="B134" s="14" t="s">
        <v>33</v>
      </c>
      <c r="C134" s="14" t="s">
        <v>36</v>
      </c>
      <c r="D134" s="14" t="s">
        <v>35</v>
      </c>
      <c r="E134" s="14" t="s">
        <v>589</v>
      </c>
      <c r="F134" s="14" t="s">
        <v>639</v>
      </c>
      <c r="G134" s="14" t="s">
        <v>640</v>
      </c>
      <c r="H134" s="14" t="s">
        <v>40</v>
      </c>
      <c r="I134" s="14" t="s">
        <v>641</v>
      </c>
      <c r="J134" s="94">
        <v>45658</v>
      </c>
      <c r="K134" s="94">
        <v>45993</v>
      </c>
      <c r="L134" s="52" t="s">
        <v>42</v>
      </c>
      <c r="M134" s="19" t="s">
        <v>593</v>
      </c>
      <c r="N134" s="14" t="s">
        <v>642</v>
      </c>
      <c r="O134" s="54">
        <v>11</v>
      </c>
      <c r="P134" s="54">
        <v>11</v>
      </c>
      <c r="Q134" s="50">
        <v>0</v>
      </c>
      <c r="R134" s="51">
        <v>1</v>
      </c>
      <c r="S134" s="100">
        <v>65</v>
      </c>
      <c r="T134" s="100">
        <v>162</v>
      </c>
      <c r="U134" s="100">
        <v>1</v>
      </c>
      <c r="V134" s="100">
        <v>12</v>
      </c>
      <c r="W134" s="100">
        <v>57</v>
      </c>
      <c r="X134" s="14" t="s">
        <v>643</v>
      </c>
      <c r="Y134" s="14" t="s">
        <v>644</v>
      </c>
    </row>
    <row r="135" s="3" customFormat="1" ht="136.5" spans="1:25">
      <c r="A135" s="14">
        <v>129</v>
      </c>
      <c r="B135" s="14" t="s">
        <v>33</v>
      </c>
      <c r="C135" s="14" t="s">
        <v>36</v>
      </c>
      <c r="D135" s="14" t="s">
        <v>35</v>
      </c>
      <c r="E135" s="14" t="s">
        <v>589</v>
      </c>
      <c r="F135" s="14" t="s">
        <v>645</v>
      </c>
      <c r="G135" s="14" t="s">
        <v>646</v>
      </c>
      <c r="H135" s="14" t="s">
        <v>40</v>
      </c>
      <c r="I135" s="14" t="s">
        <v>647</v>
      </c>
      <c r="J135" s="94">
        <v>45658</v>
      </c>
      <c r="K135" s="94">
        <v>45995</v>
      </c>
      <c r="L135" s="14" t="s">
        <v>117</v>
      </c>
      <c r="M135" s="19" t="s">
        <v>593</v>
      </c>
      <c r="N135" s="90" t="s">
        <v>648</v>
      </c>
      <c r="O135" s="54">
        <v>29</v>
      </c>
      <c r="P135" s="54">
        <v>29</v>
      </c>
      <c r="Q135" s="50">
        <v>0</v>
      </c>
      <c r="R135" s="51">
        <v>1</v>
      </c>
      <c r="S135" s="51">
        <v>226</v>
      </c>
      <c r="T135" s="51">
        <v>678</v>
      </c>
      <c r="U135" s="51">
        <v>1</v>
      </c>
      <c r="V135" s="51">
        <v>21</v>
      </c>
      <c r="W135" s="51">
        <v>63</v>
      </c>
      <c r="X135" s="14" t="s">
        <v>649</v>
      </c>
      <c r="Y135" s="14" t="s">
        <v>649</v>
      </c>
    </row>
    <row r="136" s="2" customFormat="1" ht="136.5" spans="1:25">
      <c r="A136" s="14">
        <v>130</v>
      </c>
      <c r="B136" s="14" t="s">
        <v>33</v>
      </c>
      <c r="C136" s="14" t="s">
        <v>36</v>
      </c>
      <c r="D136" s="14" t="s">
        <v>35</v>
      </c>
      <c r="E136" s="14" t="s">
        <v>589</v>
      </c>
      <c r="F136" s="14" t="s">
        <v>650</v>
      </c>
      <c r="G136" s="14" t="s">
        <v>651</v>
      </c>
      <c r="H136" s="14" t="s">
        <v>40</v>
      </c>
      <c r="I136" s="50" t="s">
        <v>652</v>
      </c>
      <c r="J136" s="94">
        <v>45658</v>
      </c>
      <c r="K136" s="94">
        <v>45992</v>
      </c>
      <c r="L136" s="14" t="s">
        <v>117</v>
      </c>
      <c r="M136" s="19" t="s">
        <v>593</v>
      </c>
      <c r="N136" s="52" t="s">
        <v>653</v>
      </c>
      <c r="O136" s="54">
        <v>28</v>
      </c>
      <c r="P136" s="54">
        <v>28</v>
      </c>
      <c r="Q136" s="50">
        <v>0</v>
      </c>
      <c r="R136" s="100">
        <v>1</v>
      </c>
      <c r="S136" s="51">
        <v>509</v>
      </c>
      <c r="T136" s="51">
        <v>1695</v>
      </c>
      <c r="U136" s="51">
        <v>1</v>
      </c>
      <c r="V136" s="51">
        <v>59</v>
      </c>
      <c r="W136" s="51">
        <v>192</v>
      </c>
      <c r="X136" s="14" t="s">
        <v>654</v>
      </c>
      <c r="Y136" s="14" t="s">
        <v>654</v>
      </c>
    </row>
    <row r="137" s="3" customFormat="1" ht="136.5" spans="1:25">
      <c r="A137" s="14">
        <v>131</v>
      </c>
      <c r="B137" s="14" t="s">
        <v>33</v>
      </c>
      <c r="C137" s="14" t="s">
        <v>36</v>
      </c>
      <c r="D137" s="14" t="s">
        <v>35</v>
      </c>
      <c r="E137" s="14" t="s">
        <v>655</v>
      </c>
      <c r="F137" s="14" t="s">
        <v>656</v>
      </c>
      <c r="G137" s="40" t="s">
        <v>657</v>
      </c>
      <c r="H137" s="14" t="s">
        <v>40</v>
      </c>
      <c r="I137" s="14" t="s">
        <v>658</v>
      </c>
      <c r="J137" s="14">
        <v>2025.9</v>
      </c>
      <c r="K137" s="14">
        <v>2025.11</v>
      </c>
      <c r="L137" s="14" t="s">
        <v>42</v>
      </c>
      <c r="M137" s="14" t="s">
        <v>659</v>
      </c>
      <c r="N137" s="14" t="s">
        <v>660</v>
      </c>
      <c r="O137" s="54">
        <v>25</v>
      </c>
      <c r="P137" s="54">
        <v>25</v>
      </c>
      <c r="Q137" s="50">
        <v>0</v>
      </c>
      <c r="R137" s="100">
        <v>1</v>
      </c>
      <c r="S137" s="100">
        <v>89</v>
      </c>
      <c r="T137" s="100">
        <v>385</v>
      </c>
      <c r="U137" s="97">
        <v>1</v>
      </c>
      <c r="V137" s="97">
        <v>58</v>
      </c>
      <c r="W137" s="97">
        <v>269</v>
      </c>
      <c r="X137" s="100" t="s">
        <v>661</v>
      </c>
      <c r="Y137" s="100"/>
    </row>
    <row r="138" s="3" customFormat="1" ht="58.5" spans="1:25">
      <c r="A138" s="14">
        <v>132</v>
      </c>
      <c r="B138" s="14" t="s">
        <v>33</v>
      </c>
      <c r="C138" s="14" t="s">
        <v>36</v>
      </c>
      <c r="D138" s="14" t="s">
        <v>35</v>
      </c>
      <c r="E138" s="14" t="s">
        <v>655</v>
      </c>
      <c r="F138" s="14" t="s">
        <v>662</v>
      </c>
      <c r="G138" s="40" t="s">
        <v>663</v>
      </c>
      <c r="H138" s="14" t="s">
        <v>40</v>
      </c>
      <c r="I138" s="50" t="s">
        <v>662</v>
      </c>
      <c r="J138" s="94">
        <v>45658</v>
      </c>
      <c r="K138" s="105">
        <v>45809</v>
      </c>
      <c r="L138" s="52" t="s">
        <v>117</v>
      </c>
      <c r="M138" s="52" t="s">
        <v>659</v>
      </c>
      <c r="N138" s="52" t="s">
        <v>664</v>
      </c>
      <c r="O138" s="54">
        <v>22</v>
      </c>
      <c r="P138" s="54">
        <v>22</v>
      </c>
      <c r="Q138" s="50">
        <v>0</v>
      </c>
      <c r="R138" s="51">
        <v>1</v>
      </c>
      <c r="S138" s="51">
        <v>85</v>
      </c>
      <c r="T138" s="51">
        <v>857</v>
      </c>
      <c r="U138" s="51">
        <v>1</v>
      </c>
      <c r="V138" s="51">
        <v>2</v>
      </c>
      <c r="W138" s="51">
        <v>466</v>
      </c>
      <c r="X138" s="14" t="s">
        <v>665</v>
      </c>
      <c r="Y138" s="14"/>
    </row>
    <row r="139" s="3" customFormat="1" ht="78" spans="1:25">
      <c r="A139" s="14">
        <v>133</v>
      </c>
      <c r="B139" s="14" t="s">
        <v>33</v>
      </c>
      <c r="C139" s="14" t="s">
        <v>36</v>
      </c>
      <c r="D139" s="14" t="s">
        <v>35</v>
      </c>
      <c r="E139" s="14" t="s">
        <v>655</v>
      </c>
      <c r="F139" s="14" t="s">
        <v>666</v>
      </c>
      <c r="G139" s="40" t="s">
        <v>667</v>
      </c>
      <c r="H139" s="14" t="s">
        <v>40</v>
      </c>
      <c r="I139" s="50" t="s">
        <v>666</v>
      </c>
      <c r="J139" s="14">
        <v>2025</v>
      </c>
      <c r="K139" s="52"/>
      <c r="L139" s="52" t="s">
        <v>117</v>
      </c>
      <c r="M139" s="52" t="s">
        <v>659</v>
      </c>
      <c r="N139" s="52" t="s">
        <v>668</v>
      </c>
      <c r="O139" s="54">
        <v>20</v>
      </c>
      <c r="P139" s="54">
        <v>20</v>
      </c>
      <c r="Q139" s="50">
        <v>0</v>
      </c>
      <c r="R139" s="51">
        <v>1</v>
      </c>
      <c r="S139" s="51">
        <v>386</v>
      </c>
      <c r="T139" s="51">
        <v>1386</v>
      </c>
      <c r="U139" s="51">
        <v>1</v>
      </c>
      <c r="V139" s="51">
        <v>91</v>
      </c>
      <c r="W139" s="51">
        <v>380</v>
      </c>
      <c r="X139" s="14" t="s">
        <v>669</v>
      </c>
      <c r="Y139" s="14"/>
    </row>
    <row r="140" s="3" customFormat="1" ht="136.5" spans="1:25">
      <c r="A140" s="14">
        <v>134</v>
      </c>
      <c r="B140" s="14" t="s">
        <v>33</v>
      </c>
      <c r="C140" s="14" t="s">
        <v>36</v>
      </c>
      <c r="D140" s="14" t="s">
        <v>35</v>
      </c>
      <c r="E140" s="14" t="s">
        <v>655</v>
      </c>
      <c r="F140" s="14" t="s">
        <v>670</v>
      </c>
      <c r="G140" s="40" t="s">
        <v>671</v>
      </c>
      <c r="H140" s="14" t="s">
        <v>40</v>
      </c>
      <c r="I140" s="40" t="s">
        <v>670</v>
      </c>
      <c r="J140" s="14">
        <v>2025.1</v>
      </c>
      <c r="K140" s="14" t="s">
        <v>672</v>
      </c>
      <c r="L140" s="52" t="s">
        <v>117</v>
      </c>
      <c r="M140" s="52" t="s">
        <v>659</v>
      </c>
      <c r="N140" s="14" t="s">
        <v>673</v>
      </c>
      <c r="O140" s="54">
        <v>15</v>
      </c>
      <c r="P140" s="54">
        <v>15</v>
      </c>
      <c r="Q140" s="50">
        <v>0</v>
      </c>
      <c r="R140" s="51">
        <v>1</v>
      </c>
      <c r="S140" s="51">
        <v>26</v>
      </c>
      <c r="T140" s="57">
        <v>97</v>
      </c>
      <c r="U140" s="51"/>
      <c r="V140" s="57">
        <v>2</v>
      </c>
      <c r="W140" s="57">
        <v>10</v>
      </c>
      <c r="X140" s="40" t="s">
        <v>674</v>
      </c>
      <c r="Y140" s="14"/>
    </row>
    <row r="141" s="3" customFormat="1" ht="78" spans="1:25">
      <c r="A141" s="14">
        <v>135</v>
      </c>
      <c r="B141" s="14" t="s">
        <v>33</v>
      </c>
      <c r="C141" s="14" t="s">
        <v>36</v>
      </c>
      <c r="D141" s="14" t="s">
        <v>35</v>
      </c>
      <c r="E141" s="14" t="s">
        <v>655</v>
      </c>
      <c r="F141" s="14" t="s">
        <v>675</v>
      </c>
      <c r="G141" s="40" t="s">
        <v>676</v>
      </c>
      <c r="H141" s="14" t="s">
        <v>40</v>
      </c>
      <c r="I141" s="50" t="s">
        <v>677</v>
      </c>
      <c r="J141" s="14">
        <v>2025.1</v>
      </c>
      <c r="K141" s="52" t="s">
        <v>678</v>
      </c>
      <c r="L141" s="52" t="s">
        <v>42</v>
      </c>
      <c r="M141" s="52" t="s">
        <v>659</v>
      </c>
      <c r="N141" s="52" t="s">
        <v>679</v>
      </c>
      <c r="O141" s="54">
        <v>12</v>
      </c>
      <c r="P141" s="54">
        <v>12</v>
      </c>
      <c r="Q141" s="50">
        <v>0</v>
      </c>
      <c r="R141" s="51">
        <v>1</v>
      </c>
      <c r="S141" s="51">
        <v>80</v>
      </c>
      <c r="T141" s="51">
        <v>620</v>
      </c>
      <c r="U141" s="51">
        <v>1</v>
      </c>
      <c r="V141" s="51">
        <v>16</v>
      </c>
      <c r="W141" s="51">
        <v>80</v>
      </c>
      <c r="X141" s="14"/>
      <c r="Y141" s="14" t="s">
        <v>680</v>
      </c>
    </row>
    <row r="142" s="3" customFormat="1" ht="156" spans="1:25">
      <c r="A142" s="14">
        <v>136</v>
      </c>
      <c r="B142" s="14" t="s">
        <v>33</v>
      </c>
      <c r="C142" s="14" t="s">
        <v>36</v>
      </c>
      <c r="D142" s="14" t="s">
        <v>35</v>
      </c>
      <c r="E142" s="14" t="s">
        <v>655</v>
      </c>
      <c r="F142" s="14" t="s">
        <v>681</v>
      </c>
      <c r="G142" s="101" t="s">
        <v>682</v>
      </c>
      <c r="H142" s="14" t="s">
        <v>40</v>
      </c>
      <c r="I142" s="14" t="s">
        <v>681</v>
      </c>
      <c r="J142" s="94">
        <v>45717</v>
      </c>
      <c r="K142" s="51" t="s">
        <v>683</v>
      </c>
      <c r="L142" s="14" t="s">
        <v>42</v>
      </c>
      <c r="M142" s="52" t="s">
        <v>659</v>
      </c>
      <c r="N142" s="14" t="s">
        <v>684</v>
      </c>
      <c r="O142" s="54">
        <v>15</v>
      </c>
      <c r="P142" s="54">
        <v>15</v>
      </c>
      <c r="Q142" s="50">
        <v>0</v>
      </c>
      <c r="R142" s="51">
        <v>1</v>
      </c>
      <c r="S142" s="51">
        <v>256</v>
      </c>
      <c r="T142" s="57">
        <v>880</v>
      </c>
      <c r="U142" s="51"/>
      <c r="V142" s="51">
        <v>45</v>
      </c>
      <c r="W142" s="51">
        <v>143</v>
      </c>
      <c r="X142" s="14" t="s">
        <v>685</v>
      </c>
      <c r="Y142" s="14"/>
    </row>
    <row r="143" s="3" customFormat="1" ht="156" spans="1:25">
      <c r="A143" s="14">
        <v>137</v>
      </c>
      <c r="B143" s="14" t="s">
        <v>33</v>
      </c>
      <c r="C143" s="14" t="s">
        <v>36</v>
      </c>
      <c r="D143" s="14" t="s">
        <v>35</v>
      </c>
      <c r="E143" s="14" t="s">
        <v>655</v>
      </c>
      <c r="F143" s="14" t="s">
        <v>686</v>
      </c>
      <c r="G143" s="73" t="s">
        <v>687</v>
      </c>
      <c r="H143" s="14" t="s">
        <v>40</v>
      </c>
      <c r="I143" s="14" t="s">
        <v>686</v>
      </c>
      <c r="J143" s="51" t="s">
        <v>171</v>
      </c>
      <c r="K143" s="51" t="s">
        <v>688</v>
      </c>
      <c r="L143" s="14" t="s">
        <v>42</v>
      </c>
      <c r="M143" s="14" t="s">
        <v>659</v>
      </c>
      <c r="N143" s="14" t="s">
        <v>689</v>
      </c>
      <c r="O143" s="54">
        <v>10</v>
      </c>
      <c r="P143" s="54">
        <v>10</v>
      </c>
      <c r="Q143" s="50">
        <v>0</v>
      </c>
      <c r="R143" s="51">
        <v>2</v>
      </c>
      <c r="S143" s="51">
        <v>490</v>
      </c>
      <c r="T143" s="51">
        <v>1600</v>
      </c>
      <c r="U143" s="51">
        <v>2</v>
      </c>
      <c r="V143" s="51">
        <v>92</v>
      </c>
      <c r="W143" s="51">
        <v>290</v>
      </c>
      <c r="X143" s="40" t="s">
        <v>690</v>
      </c>
      <c r="Y143" s="14"/>
    </row>
    <row r="144" s="3" customFormat="1" ht="78" spans="1:25">
      <c r="A144" s="14">
        <v>138</v>
      </c>
      <c r="B144" s="14" t="s">
        <v>33</v>
      </c>
      <c r="C144" s="14" t="s">
        <v>36</v>
      </c>
      <c r="D144" s="14" t="s">
        <v>35</v>
      </c>
      <c r="E144" s="14" t="s">
        <v>655</v>
      </c>
      <c r="F144" s="14" t="s">
        <v>691</v>
      </c>
      <c r="G144" s="40" t="s">
        <v>692</v>
      </c>
      <c r="H144" s="14" t="s">
        <v>40</v>
      </c>
      <c r="I144" s="50" t="s">
        <v>693</v>
      </c>
      <c r="J144" s="94">
        <v>45689</v>
      </c>
      <c r="K144" s="94">
        <v>45748</v>
      </c>
      <c r="L144" s="52" t="s">
        <v>117</v>
      </c>
      <c r="M144" s="52" t="s">
        <v>659</v>
      </c>
      <c r="N144" s="52" t="s">
        <v>694</v>
      </c>
      <c r="O144" s="54">
        <v>20</v>
      </c>
      <c r="P144" s="54">
        <v>20</v>
      </c>
      <c r="Q144" s="50">
        <v>0</v>
      </c>
      <c r="R144" s="51">
        <v>1</v>
      </c>
      <c r="S144" s="51">
        <v>159</v>
      </c>
      <c r="T144" s="51">
        <v>650</v>
      </c>
      <c r="U144" s="51">
        <v>1</v>
      </c>
      <c r="V144" s="51">
        <v>56</v>
      </c>
      <c r="W144" s="51">
        <v>175</v>
      </c>
      <c r="X144" s="14" t="s">
        <v>695</v>
      </c>
      <c r="Y144" s="14"/>
    </row>
    <row r="145" s="3" customFormat="1" ht="88" customHeight="1" spans="1:25">
      <c r="A145" s="14">
        <v>139</v>
      </c>
      <c r="B145" s="14" t="s">
        <v>33</v>
      </c>
      <c r="C145" s="14" t="s">
        <v>36</v>
      </c>
      <c r="D145" s="14" t="s">
        <v>35</v>
      </c>
      <c r="E145" s="14" t="s">
        <v>655</v>
      </c>
      <c r="F145" s="14" t="s">
        <v>691</v>
      </c>
      <c r="G145" s="40" t="s">
        <v>696</v>
      </c>
      <c r="H145" s="14" t="s">
        <v>697</v>
      </c>
      <c r="I145" s="50" t="s">
        <v>698</v>
      </c>
      <c r="J145" s="94">
        <v>45689</v>
      </c>
      <c r="K145" s="94">
        <v>45748</v>
      </c>
      <c r="L145" s="80" t="s">
        <v>117</v>
      </c>
      <c r="M145" s="52" t="s">
        <v>659</v>
      </c>
      <c r="N145" s="52" t="s">
        <v>699</v>
      </c>
      <c r="O145" s="54">
        <v>12</v>
      </c>
      <c r="P145" s="54">
        <v>12</v>
      </c>
      <c r="Q145" s="50">
        <v>0</v>
      </c>
      <c r="R145" s="51">
        <v>1</v>
      </c>
      <c r="S145" s="51">
        <v>96</v>
      </c>
      <c r="T145" s="57">
        <v>330</v>
      </c>
      <c r="U145" s="57">
        <v>1</v>
      </c>
      <c r="V145" s="57">
        <v>23</v>
      </c>
      <c r="W145" s="57">
        <v>75</v>
      </c>
      <c r="X145" s="14" t="s">
        <v>700</v>
      </c>
      <c r="Y145" s="14"/>
    </row>
    <row r="146" s="3" customFormat="1" ht="85" customHeight="1" spans="1:25">
      <c r="A146" s="14">
        <v>140</v>
      </c>
      <c r="B146" s="14" t="s">
        <v>33</v>
      </c>
      <c r="C146" s="14" t="s">
        <v>36</v>
      </c>
      <c r="D146" s="14" t="s">
        <v>35</v>
      </c>
      <c r="E146" s="14" t="s">
        <v>655</v>
      </c>
      <c r="F146" s="14" t="s">
        <v>701</v>
      </c>
      <c r="G146" s="40" t="s">
        <v>702</v>
      </c>
      <c r="H146" s="14" t="s">
        <v>40</v>
      </c>
      <c r="I146" s="50" t="s">
        <v>701</v>
      </c>
      <c r="J146" s="94">
        <v>45689</v>
      </c>
      <c r="K146" s="94">
        <v>45992</v>
      </c>
      <c r="L146" s="80" t="s">
        <v>42</v>
      </c>
      <c r="M146" s="80" t="s">
        <v>659</v>
      </c>
      <c r="N146" s="52" t="s">
        <v>703</v>
      </c>
      <c r="O146" s="54">
        <v>18</v>
      </c>
      <c r="P146" s="54">
        <v>18</v>
      </c>
      <c r="Q146" s="50">
        <v>0</v>
      </c>
      <c r="R146" s="51" t="s">
        <v>704</v>
      </c>
      <c r="S146" s="51" t="s">
        <v>705</v>
      </c>
      <c r="T146" s="57">
        <v>1068</v>
      </c>
      <c r="U146" s="57">
        <v>1</v>
      </c>
      <c r="V146" s="57">
        <v>79</v>
      </c>
      <c r="W146" s="57">
        <v>79</v>
      </c>
      <c r="X146" s="14" t="s">
        <v>706</v>
      </c>
      <c r="Y146" s="14"/>
    </row>
    <row r="147" s="3" customFormat="1" ht="78" spans="1:25">
      <c r="A147" s="14">
        <v>141</v>
      </c>
      <c r="B147" s="14" t="s">
        <v>33</v>
      </c>
      <c r="C147" s="14" t="s">
        <v>36</v>
      </c>
      <c r="D147" s="14" t="s">
        <v>35</v>
      </c>
      <c r="E147" s="14" t="s">
        <v>655</v>
      </c>
      <c r="F147" s="14" t="s">
        <v>701</v>
      </c>
      <c r="G147" s="40" t="s">
        <v>707</v>
      </c>
      <c r="H147" s="14" t="s">
        <v>40</v>
      </c>
      <c r="I147" s="50" t="s">
        <v>701</v>
      </c>
      <c r="J147" s="94">
        <v>45689</v>
      </c>
      <c r="K147" s="94">
        <v>45992</v>
      </c>
      <c r="L147" s="80" t="s">
        <v>42</v>
      </c>
      <c r="M147" s="80" t="s">
        <v>659</v>
      </c>
      <c r="N147" s="52" t="s">
        <v>708</v>
      </c>
      <c r="O147" s="54">
        <v>16</v>
      </c>
      <c r="P147" s="54">
        <v>16</v>
      </c>
      <c r="Q147" s="50">
        <v>0</v>
      </c>
      <c r="R147" s="51" t="s">
        <v>704</v>
      </c>
      <c r="S147" s="51" t="s">
        <v>705</v>
      </c>
      <c r="T147" s="51" t="s">
        <v>709</v>
      </c>
      <c r="U147" s="51" t="s">
        <v>704</v>
      </c>
      <c r="V147" s="57">
        <v>79</v>
      </c>
      <c r="W147" s="57">
        <v>79</v>
      </c>
      <c r="X147" s="14" t="s">
        <v>710</v>
      </c>
      <c r="Y147" s="14"/>
    </row>
    <row r="148" s="3" customFormat="1" ht="97.5" spans="1:25">
      <c r="A148" s="14">
        <v>142</v>
      </c>
      <c r="B148" s="14" t="s">
        <v>33</v>
      </c>
      <c r="C148" s="14" t="s">
        <v>36</v>
      </c>
      <c r="D148" s="14" t="s">
        <v>35</v>
      </c>
      <c r="E148" s="14" t="s">
        <v>655</v>
      </c>
      <c r="F148" s="14" t="s">
        <v>711</v>
      </c>
      <c r="G148" s="40" t="s">
        <v>712</v>
      </c>
      <c r="H148" s="14" t="s">
        <v>40</v>
      </c>
      <c r="I148" s="14" t="s">
        <v>713</v>
      </c>
      <c r="J148" s="14">
        <v>2025.01</v>
      </c>
      <c r="K148" s="14">
        <v>2025.06</v>
      </c>
      <c r="L148" s="14" t="s">
        <v>117</v>
      </c>
      <c r="M148" s="14" t="s">
        <v>659</v>
      </c>
      <c r="N148" s="19" t="s">
        <v>714</v>
      </c>
      <c r="O148" s="54">
        <v>20</v>
      </c>
      <c r="P148" s="54">
        <v>20</v>
      </c>
      <c r="Q148" s="50">
        <v>0</v>
      </c>
      <c r="R148" s="99">
        <v>1</v>
      </c>
      <c r="S148" s="51">
        <v>35</v>
      </c>
      <c r="T148" s="51">
        <v>170</v>
      </c>
      <c r="U148" s="99">
        <v>1</v>
      </c>
      <c r="V148" s="99">
        <v>16</v>
      </c>
      <c r="W148" s="99">
        <v>85</v>
      </c>
      <c r="X148" s="14" t="s">
        <v>715</v>
      </c>
      <c r="Y148" s="14" t="s">
        <v>716</v>
      </c>
    </row>
    <row r="149" s="3" customFormat="1" ht="78" spans="1:25">
      <c r="A149" s="14">
        <v>143</v>
      </c>
      <c r="B149" s="14" t="s">
        <v>33</v>
      </c>
      <c r="C149" s="14" t="s">
        <v>36</v>
      </c>
      <c r="D149" s="14" t="s">
        <v>35</v>
      </c>
      <c r="E149" s="14" t="s">
        <v>655</v>
      </c>
      <c r="F149" s="14" t="s">
        <v>711</v>
      </c>
      <c r="G149" s="40" t="s">
        <v>717</v>
      </c>
      <c r="H149" s="14" t="s">
        <v>40</v>
      </c>
      <c r="I149" s="50" t="s">
        <v>718</v>
      </c>
      <c r="J149" s="94">
        <v>45659</v>
      </c>
      <c r="K149" s="94">
        <v>45932</v>
      </c>
      <c r="L149" s="80" t="s">
        <v>42</v>
      </c>
      <c r="M149" s="52" t="s">
        <v>659</v>
      </c>
      <c r="N149" s="52" t="s">
        <v>719</v>
      </c>
      <c r="O149" s="54">
        <v>15</v>
      </c>
      <c r="P149" s="54">
        <v>15</v>
      </c>
      <c r="Q149" s="50">
        <v>0</v>
      </c>
      <c r="R149" s="51">
        <v>1</v>
      </c>
      <c r="S149" s="51">
        <v>131</v>
      </c>
      <c r="T149" s="57">
        <v>404</v>
      </c>
      <c r="U149" s="51"/>
      <c r="V149" s="57">
        <v>21</v>
      </c>
      <c r="W149" s="57">
        <v>103</v>
      </c>
      <c r="X149" s="14" t="s">
        <v>720</v>
      </c>
      <c r="Y149" s="14"/>
    </row>
    <row r="150" s="3" customFormat="1" ht="78" spans="1:25">
      <c r="A150" s="14">
        <v>144</v>
      </c>
      <c r="B150" s="14" t="s">
        <v>33</v>
      </c>
      <c r="C150" s="14" t="s">
        <v>36</v>
      </c>
      <c r="D150" s="14" t="s">
        <v>35</v>
      </c>
      <c r="E150" s="14" t="s">
        <v>655</v>
      </c>
      <c r="F150" s="14" t="s">
        <v>721</v>
      </c>
      <c r="G150" s="102" t="s">
        <v>722</v>
      </c>
      <c r="H150" s="50" t="s">
        <v>40</v>
      </c>
      <c r="I150" s="50" t="s">
        <v>721</v>
      </c>
      <c r="J150" s="94">
        <v>45658</v>
      </c>
      <c r="K150" s="94">
        <v>45992</v>
      </c>
      <c r="L150" s="14" t="s">
        <v>42</v>
      </c>
      <c r="M150" s="14" t="s">
        <v>659</v>
      </c>
      <c r="N150" s="14" t="s">
        <v>723</v>
      </c>
      <c r="O150" s="54">
        <v>10</v>
      </c>
      <c r="P150" s="54">
        <v>10</v>
      </c>
      <c r="Q150" s="50">
        <v>0</v>
      </c>
      <c r="R150" s="51">
        <v>1</v>
      </c>
      <c r="S150" s="51">
        <v>145</v>
      </c>
      <c r="T150" s="51">
        <v>453</v>
      </c>
      <c r="U150" s="51">
        <v>0</v>
      </c>
      <c r="V150" s="51">
        <v>40</v>
      </c>
      <c r="W150" s="51">
        <v>164</v>
      </c>
      <c r="X150" s="14" t="s">
        <v>724</v>
      </c>
      <c r="Y150" s="14"/>
    </row>
    <row r="151" s="9" customFormat="1" ht="136.5" spans="1:25">
      <c r="A151" s="14">
        <v>145</v>
      </c>
      <c r="B151" s="14" t="s">
        <v>33</v>
      </c>
      <c r="C151" s="14" t="s">
        <v>36</v>
      </c>
      <c r="D151" s="14" t="s">
        <v>35</v>
      </c>
      <c r="E151" s="19" t="s">
        <v>725</v>
      </c>
      <c r="F151" s="19" t="s">
        <v>726</v>
      </c>
      <c r="G151" s="40" t="s">
        <v>727</v>
      </c>
      <c r="H151" s="19" t="s">
        <v>40</v>
      </c>
      <c r="I151" s="19" t="s">
        <v>726</v>
      </c>
      <c r="J151" s="19">
        <v>2025</v>
      </c>
      <c r="K151" s="19">
        <v>2025</v>
      </c>
      <c r="L151" s="19" t="s">
        <v>42</v>
      </c>
      <c r="M151" s="19" t="s">
        <v>728</v>
      </c>
      <c r="N151" s="19" t="s">
        <v>729</v>
      </c>
      <c r="O151" s="55">
        <v>28</v>
      </c>
      <c r="P151" s="55">
        <v>28</v>
      </c>
      <c r="Q151" s="50">
        <v>0</v>
      </c>
      <c r="R151" s="69">
        <v>1</v>
      </c>
      <c r="S151" s="69">
        <v>203</v>
      </c>
      <c r="T151" s="69">
        <v>1015</v>
      </c>
      <c r="U151" s="69">
        <v>1</v>
      </c>
      <c r="V151" s="69">
        <v>30</v>
      </c>
      <c r="W151" s="69">
        <v>112</v>
      </c>
      <c r="X151" s="19" t="s">
        <v>730</v>
      </c>
      <c r="Y151" s="19" t="s">
        <v>731</v>
      </c>
    </row>
    <row r="152" s="10" customFormat="1" ht="175.5" spans="1:25">
      <c r="A152" s="14">
        <v>146</v>
      </c>
      <c r="B152" s="14" t="s">
        <v>33</v>
      </c>
      <c r="C152" s="14" t="s">
        <v>36</v>
      </c>
      <c r="D152" s="14" t="s">
        <v>35</v>
      </c>
      <c r="E152" s="19" t="s">
        <v>725</v>
      </c>
      <c r="F152" s="19" t="s">
        <v>732</v>
      </c>
      <c r="G152" s="19" t="s">
        <v>733</v>
      </c>
      <c r="H152" s="19" t="s">
        <v>40</v>
      </c>
      <c r="I152" s="19" t="s">
        <v>734</v>
      </c>
      <c r="J152" s="19">
        <v>2025.1</v>
      </c>
      <c r="K152" s="19">
        <v>2025.12</v>
      </c>
      <c r="L152" s="19" t="s">
        <v>42</v>
      </c>
      <c r="M152" s="19" t="s">
        <v>728</v>
      </c>
      <c r="N152" s="19" t="s">
        <v>735</v>
      </c>
      <c r="O152" s="55">
        <v>29</v>
      </c>
      <c r="P152" s="55">
        <v>29</v>
      </c>
      <c r="Q152" s="50">
        <v>0</v>
      </c>
      <c r="R152" s="69">
        <v>1</v>
      </c>
      <c r="S152" s="69">
        <v>241</v>
      </c>
      <c r="T152" s="69">
        <v>772</v>
      </c>
      <c r="U152" s="69">
        <v>1</v>
      </c>
      <c r="V152" s="69">
        <v>52</v>
      </c>
      <c r="W152" s="69">
        <v>190</v>
      </c>
      <c r="X152" s="19" t="s">
        <v>736</v>
      </c>
      <c r="Y152" s="19"/>
    </row>
    <row r="153" s="10" customFormat="1" ht="156" spans="1:25">
      <c r="A153" s="14">
        <v>147</v>
      </c>
      <c r="B153" s="14" t="s">
        <v>33</v>
      </c>
      <c r="C153" s="14" t="s">
        <v>36</v>
      </c>
      <c r="D153" s="14" t="s">
        <v>35</v>
      </c>
      <c r="E153" s="19" t="s">
        <v>725</v>
      </c>
      <c r="F153" s="19" t="s">
        <v>737</v>
      </c>
      <c r="G153" s="40" t="s">
        <v>738</v>
      </c>
      <c r="H153" s="19" t="s">
        <v>40</v>
      </c>
      <c r="I153" s="19" t="s">
        <v>739</v>
      </c>
      <c r="J153" s="19">
        <v>2025.1</v>
      </c>
      <c r="K153" s="19">
        <v>2025.12</v>
      </c>
      <c r="L153" s="19" t="s">
        <v>42</v>
      </c>
      <c r="M153" s="19" t="s">
        <v>728</v>
      </c>
      <c r="N153" s="19" t="s">
        <v>740</v>
      </c>
      <c r="O153" s="55">
        <v>29.8</v>
      </c>
      <c r="P153" s="55">
        <v>29.8</v>
      </c>
      <c r="Q153" s="50">
        <v>0</v>
      </c>
      <c r="R153" s="69">
        <v>1</v>
      </c>
      <c r="S153" s="69">
        <v>106</v>
      </c>
      <c r="T153" s="69">
        <v>405</v>
      </c>
      <c r="U153" s="69">
        <v>1</v>
      </c>
      <c r="V153" s="69">
        <v>20</v>
      </c>
      <c r="W153" s="69">
        <v>62</v>
      </c>
      <c r="X153" s="40" t="s">
        <v>741</v>
      </c>
      <c r="Y153" s="19"/>
    </row>
    <row r="154" s="3" customFormat="1" ht="136.5" spans="1:25">
      <c r="A154" s="14">
        <v>148</v>
      </c>
      <c r="B154" s="14" t="s">
        <v>33</v>
      </c>
      <c r="C154" s="14" t="s">
        <v>36</v>
      </c>
      <c r="D154" s="14" t="s">
        <v>35</v>
      </c>
      <c r="E154" s="14" t="s">
        <v>742</v>
      </c>
      <c r="F154" s="14" t="s">
        <v>743</v>
      </c>
      <c r="G154" s="40" t="s">
        <v>744</v>
      </c>
      <c r="H154" s="14" t="s">
        <v>40</v>
      </c>
      <c r="I154" s="14" t="s">
        <v>743</v>
      </c>
      <c r="J154" s="14">
        <v>2025</v>
      </c>
      <c r="K154" s="52">
        <v>2025</v>
      </c>
      <c r="L154" s="52" t="s">
        <v>42</v>
      </c>
      <c r="M154" s="52" t="s">
        <v>745</v>
      </c>
      <c r="N154" s="52" t="s">
        <v>746</v>
      </c>
      <c r="O154" s="54">
        <v>28</v>
      </c>
      <c r="P154" s="54">
        <v>28</v>
      </c>
      <c r="Q154" s="50">
        <v>0</v>
      </c>
      <c r="R154" s="51">
        <v>1</v>
      </c>
      <c r="S154" s="51">
        <v>458</v>
      </c>
      <c r="T154" s="51">
        <v>1847</v>
      </c>
      <c r="U154" s="51">
        <v>1</v>
      </c>
      <c r="V154" s="51">
        <v>52</v>
      </c>
      <c r="W154" s="51">
        <v>274</v>
      </c>
      <c r="X154" s="14" t="s">
        <v>747</v>
      </c>
      <c r="Y154" s="14"/>
    </row>
    <row r="155" s="3" customFormat="1" ht="156" spans="1:25">
      <c r="A155" s="14">
        <v>149</v>
      </c>
      <c r="B155" s="14" t="s">
        <v>33</v>
      </c>
      <c r="C155" s="14" t="s">
        <v>36</v>
      </c>
      <c r="D155" s="14" t="s">
        <v>35</v>
      </c>
      <c r="E155" s="14" t="s">
        <v>742</v>
      </c>
      <c r="F155" s="14" t="s">
        <v>748</v>
      </c>
      <c r="G155" s="103" t="s">
        <v>749</v>
      </c>
      <c r="H155" s="14" t="s">
        <v>40</v>
      </c>
      <c r="I155" s="14" t="s">
        <v>750</v>
      </c>
      <c r="J155" s="14">
        <v>2025</v>
      </c>
      <c r="K155" s="52">
        <v>202512</v>
      </c>
      <c r="L155" s="106" t="s">
        <v>42</v>
      </c>
      <c r="M155" s="14" t="s">
        <v>745</v>
      </c>
      <c r="N155" s="107" t="s">
        <v>751</v>
      </c>
      <c r="O155" s="54">
        <v>28</v>
      </c>
      <c r="P155" s="54">
        <v>28</v>
      </c>
      <c r="Q155" s="50">
        <v>0</v>
      </c>
      <c r="R155" s="99">
        <v>1</v>
      </c>
      <c r="S155" s="51">
        <v>42</v>
      </c>
      <c r="T155" s="51">
        <v>143</v>
      </c>
      <c r="U155" s="51">
        <v>1</v>
      </c>
      <c r="V155" s="99">
        <v>20</v>
      </c>
      <c r="W155" s="99">
        <v>79</v>
      </c>
      <c r="X155" s="19" t="s">
        <v>752</v>
      </c>
      <c r="Y155" s="14"/>
    </row>
    <row r="156" s="3" customFormat="1" ht="136.5" spans="1:25">
      <c r="A156" s="14">
        <v>150</v>
      </c>
      <c r="B156" s="14" t="s">
        <v>33</v>
      </c>
      <c r="C156" s="14" t="s">
        <v>36</v>
      </c>
      <c r="D156" s="14" t="s">
        <v>35</v>
      </c>
      <c r="E156" s="19" t="s">
        <v>753</v>
      </c>
      <c r="F156" s="19" t="s">
        <v>754</v>
      </c>
      <c r="G156" s="19" t="s">
        <v>755</v>
      </c>
      <c r="H156" s="19" t="s">
        <v>40</v>
      </c>
      <c r="I156" s="19" t="s">
        <v>754</v>
      </c>
      <c r="J156" s="19">
        <v>202501</v>
      </c>
      <c r="K156" s="19">
        <v>202512</v>
      </c>
      <c r="L156" s="19" t="s">
        <v>42</v>
      </c>
      <c r="M156" s="19" t="s">
        <v>756</v>
      </c>
      <c r="N156" s="19" t="s">
        <v>757</v>
      </c>
      <c r="O156" s="54">
        <v>28</v>
      </c>
      <c r="P156" s="54">
        <v>28</v>
      </c>
      <c r="Q156" s="50">
        <v>0</v>
      </c>
      <c r="R156" s="99">
        <v>1</v>
      </c>
      <c r="S156" s="19">
        <v>397</v>
      </c>
      <c r="T156" s="19">
        <v>1503</v>
      </c>
      <c r="U156" s="19">
        <v>0</v>
      </c>
      <c r="V156" s="19">
        <v>50</v>
      </c>
      <c r="W156" s="19">
        <v>182</v>
      </c>
      <c r="X156" s="19" t="s">
        <v>758</v>
      </c>
      <c r="Y156" s="19" t="s">
        <v>759</v>
      </c>
    </row>
    <row r="157" s="3" customFormat="1" ht="58.5" spans="1:25">
      <c r="A157" s="14">
        <v>151</v>
      </c>
      <c r="B157" s="14" t="s">
        <v>33</v>
      </c>
      <c r="C157" s="14" t="s">
        <v>36</v>
      </c>
      <c r="D157" s="14" t="s">
        <v>35</v>
      </c>
      <c r="E157" s="19" t="s">
        <v>753</v>
      </c>
      <c r="F157" s="19" t="s">
        <v>760</v>
      </c>
      <c r="G157" s="19" t="s">
        <v>761</v>
      </c>
      <c r="H157" s="19" t="s">
        <v>762</v>
      </c>
      <c r="I157" s="19" t="s">
        <v>763</v>
      </c>
      <c r="J157" s="19">
        <v>202501</v>
      </c>
      <c r="K157" s="19">
        <v>202512</v>
      </c>
      <c r="L157" s="19" t="s">
        <v>117</v>
      </c>
      <c r="M157" s="19" t="s">
        <v>756</v>
      </c>
      <c r="N157" s="19" t="s">
        <v>764</v>
      </c>
      <c r="O157" s="54">
        <v>18</v>
      </c>
      <c r="P157" s="54">
        <v>18</v>
      </c>
      <c r="Q157" s="50">
        <v>0</v>
      </c>
      <c r="R157" s="19">
        <v>1</v>
      </c>
      <c r="S157" s="19">
        <v>401</v>
      </c>
      <c r="T157" s="19">
        <v>1381</v>
      </c>
      <c r="U157" s="19">
        <v>1</v>
      </c>
      <c r="V157" s="19">
        <v>58</v>
      </c>
      <c r="W157" s="19">
        <v>208</v>
      </c>
      <c r="X157" s="19" t="s">
        <v>765</v>
      </c>
      <c r="Y157" s="19" t="s">
        <v>766</v>
      </c>
    </row>
    <row r="158" s="3" customFormat="1" ht="97.5" spans="1:25">
      <c r="A158" s="14">
        <v>152</v>
      </c>
      <c r="B158" s="14" t="s">
        <v>33</v>
      </c>
      <c r="C158" s="14" t="s">
        <v>36</v>
      </c>
      <c r="D158" s="14" t="s">
        <v>35</v>
      </c>
      <c r="E158" s="19" t="s">
        <v>753</v>
      </c>
      <c r="F158" s="19" t="s">
        <v>767</v>
      </c>
      <c r="G158" s="19" t="s">
        <v>768</v>
      </c>
      <c r="H158" s="19" t="s">
        <v>40</v>
      </c>
      <c r="I158" s="19" t="s">
        <v>767</v>
      </c>
      <c r="J158" s="19" t="s">
        <v>769</v>
      </c>
      <c r="K158" s="19" t="s">
        <v>770</v>
      </c>
      <c r="L158" s="19" t="s">
        <v>42</v>
      </c>
      <c r="M158" s="19" t="s">
        <v>756</v>
      </c>
      <c r="N158" s="19" t="s">
        <v>771</v>
      </c>
      <c r="O158" s="54">
        <v>14.3</v>
      </c>
      <c r="P158" s="54">
        <v>14.3</v>
      </c>
      <c r="Q158" s="50">
        <v>0</v>
      </c>
      <c r="R158" s="19">
        <v>1</v>
      </c>
      <c r="S158" s="19">
        <v>300</v>
      </c>
      <c r="T158" s="19">
        <v>1000</v>
      </c>
      <c r="U158" s="19">
        <v>1</v>
      </c>
      <c r="V158" s="19">
        <v>75</v>
      </c>
      <c r="W158" s="19">
        <v>300</v>
      </c>
      <c r="X158" s="19" t="s">
        <v>772</v>
      </c>
      <c r="Y158" s="19" t="s">
        <v>773</v>
      </c>
    </row>
    <row r="159" s="3" customFormat="1" ht="97.5" spans="1:25">
      <c r="A159" s="14">
        <v>153</v>
      </c>
      <c r="B159" s="14" t="s">
        <v>33</v>
      </c>
      <c r="C159" s="14" t="s">
        <v>36</v>
      </c>
      <c r="D159" s="14" t="s">
        <v>35</v>
      </c>
      <c r="E159" s="19" t="s">
        <v>753</v>
      </c>
      <c r="F159" s="19" t="s">
        <v>774</v>
      </c>
      <c r="G159" s="19" t="s">
        <v>775</v>
      </c>
      <c r="H159" s="19" t="s">
        <v>40</v>
      </c>
      <c r="I159" s="19" t="s">
        <v>776</v>
      </c>
      <c r="J159" s="19">
        <v>202502</v>
      </c>
      <c r="K159" s="19" t="s">
        <v>770</v>
      </c>
      <c r="L159" s="19" t="s">
        <v>42</v>
      </c>
      <c r="M159" s="19" t="s">
        <v>756</v>
      </c>
      <c r="N159" s="19" t="s">
        <v>777</v>
      </c>
      <c r="O159" s="54">
        <v>15</v>
      </c>
      <c r="P159" s="54">
        <v>15</v>
      </c>
      <c r="Q159" s="50">
        <v>0</v>
      </c>
      <c r="R159" s="19">
        <v>1</v>
      </c>
      <c r="S159" s="19">
        <v>275</v>
      </c>
      <c r="T159" s="19">
        <v>900</v>
      </c>
      <c r="U159" s="19">
        <v>1</v>
      </c>
      <c r="V159" s="19">
        <v>52</v>
      </c>
      <c r="W159" s="19">
        <v>205</v>
      </c>
      <c r="X159" s="19" t="s">
        <v>778</v>
      </c>
      <c r="Y159" s="19" t="s">
        <v>779</v>
      </c>
    </row>
    <row r="160" s="3" customFormat="1" ht="97.5" spans="1:25">
      <c r="A160" s="14">
        <v>154</v>
      </c>
      <c r="B160" s="14" t="s">
        <v>33</v>
      </c>
      <c r="C160" s="14" t="s">
        <v>36</v>
      </c>
      <c r="D160" s="14" t="s">
        <v>35</v>
      </c>
      <c r="E160" s="19" t="s">
        <v>753</v>
      </c>
      <c r="F160" s="19" t="s">
        <v>780</v>
      </c>
      <c r="G160" s="19" t="s">
        <v>781</v>
      </c>
      <c r="H160" s="19" t="s">
        <v>40</v>
      </c>
      <c r="I160" s="19" t="s">
        <v>782</v>
      </c>
      <c r="J160" s="19">
        <v>202501</v>
      </c>
      <c r="K160" s="19" t="s">
        <v>770</v>
      </c>
      <c r="L160" s="19" t="s">
        <v>42</v>
      </c>
      <c r="M160" s="19" t="s">
        <v>756</v>
      </c>
      <c r="N160" s="19" t="s">
        <v>783</v>
      </c>
      <c r="O160" s="54">
        <v>17</v>
      </c>
      <c r="P160" s="54">
        <v>17</v>
      </c>
      <c r="Q160" s="50">
        <v>0</v>
      </c>
      <c r="R160" s="19">
        <v>7</v>
      </c>
      <c r="S160" s="19">
        <v>608</v>
      </c>
      <c r="T160" s="19">
        <v>2813</v>
      </c>
      <c r="U160" s="19">
        <v>7</v>
      </c>
      <c r="V160" s="19">
        <v>151</v>
      </c>
      <c r="W160" s="19">
        <v>602</v>
      </c>
      <c r="X160" s="19" t="s">
        <v>784</v>
      </c>
      <c r="Y160" s="19" t="s">
        <v>785</v>
      </c>
    </row>
    <row r="161" s="3" customFormat="1" ht="78" spans="1:25">
      <c r="A161" s="14">
        <v>155</v>
      </c>
      <c r="B161" s="14" t="s">
        <v>33</v>
      </c>
      <c r="C161" s="14" t="s">
        <v>36</v>
      </c>
      <c r="D161" s="14" t="s">
        <v>35</v>
      </c>
      <c r="E161" s="19" t="s">
        <v>753</v>
      </c>
      <c r="F161" s="19" t="s">
        <v>786</v>
      </c>
      <c r="G161" s="19" t="s">
        <v>787</v>
      </c>
      <c r="H161" s="19" t="s">
        <v>40</v>
      </c>
      <c r="I161" s="19" t="s">
        <v>786</v>
      </c>
      <c r="J161" s="19">
        <v>202501</v>
      </c>
      <c r="K161" s="19">
        <v>202512</v>
      </c>
      <c r="L161" s="19" t="s">
        <v>117</v>
      </c>
      <c r="M161" s="19" t="s">
        <v>756</v>
      </c>
      <c r="N161" s="19" t="s">
        <v>788</v>
      </c>
      <c r="O161" s="54">
        <v>15</v>
      </c>
      <c r="P161" s="54">
        <v>15</v>
      </c>
      <c r="Q161" s="50">
        <v>0</v>
      </c>
      <c r="R161" s="19">
        <v>1</v>
      </c>
      <c r="S161" s="19">
        <v>200</v>
      </c>
      <c r="T161" s="19">
        <v>850</v>
      </c>
      <c r="U161" s="19">
        <v>0</v>
      </c>
      <c r="V161" s="19">
        <v>25</v>
      </c>
      <c r="W161" s="19">
        <v>106</v>
      </c>
      <c r="X161" s="19" t="s">
        <v>789</v>
      </c>
      <c r="Y161" s="19" t="s">
        <v>790</v>
      </c>
    </row>
    <row r="162" s="3" customFormat="1" ht="117" spans="1:25">
      <c r="A162" s="14">
        <v>156</v>
      </c>
      <c r="B162" s="14" t="s">
        <v>33</v>
      </c>
      <c r="C162" s="14" t="s">
        <v>36</v>
      </c>
      <c r="D162" s="14" t="s">
        <v>35</v>
      </c>
      <c r="E162" s="19" t="s">
        <v>753</v>
      </c>
      <c r="F162" s="19" t="s">
        <v>791</v>
      </c>
      <c r="G162" s="19" t="s">
        <v>792</v>
      </c>
      <c r="H162" s="19" t="s">
        <v>793</v>
      </c>
      <c r="I162" s="19" t="s">
        <v>791</v>
      </c>
      <c r="J162" s="19">
        <v>202501</v>
      </c>
      <c r="K162" s="19">
        <v>202512</v>
      </c>
      <c r="L162" s="19" t="s">
        <v>42</v>
      </c>
      <c r="M162" s="19" t="s">
        <v>756</v>
      </c>
      <c r="N162" s="19" t="s">
        <v>794</v>
      </c>
      <c r="O162" s="54">
        <v>23</v>
      </c>
      <c r="P162" s="54">
        <v>23</v>
      </c>
      <c r="Q162" s="50">
        <v>0</v>
      </c>
      <c r="R162" s="19">
        <v>1</v>
      </c>
      <c r="S162" s="19">
        <v>259</v>
      </c>
      <c r="T162" s="19">
        <v>1302</v>
      </c>
      <c r="U162" s="19">
        <v>0</v>
      </c>
      <c r="V162" s="19">
        <v>31</v>
      </c>
      <c r="W162" s="19">
        <v>131</v>
      </c>
      <c r="X162" s="19" t="s">
        <v>795</v>
      </c>
      <c r="Y162" s="19" t="s">
        <v>796</v>
      </c>
    </row>
    <row r="163" s="3" customFormat="1" ht="136.5" spans="1:25">
      <c r="A163" s="14">
        <v>157</v>
      </c>
      <c r="B163" s="14" t="s">
        <v>33</v>
      </c>
      <c r="C163" s="14" t="s">
        <v>36</v>
      </c>
      <c r="D163" s="14" t="s">
        <v>35</v>
      </c>
      <c r="E163" s="19" t="s">
        <v>753</v>
      </c>
      <c r="F163" s="19" t="s">
        <v>797</v>
      </c>
      <c r="G163" s="19" t="s">
        <v>798</v>
      </c>
      <c r="H163" s="19" t="s">
        <v>40</v>
      </c>
      <c r="I163" s="19" t="s">
        <v>799</v>
      </c>
      <c r="J163" s="19">
        <v>202501</v>
      </c>
      <c r="K163" s="19">
        <v>202512</v>
      </c>
      <c r="L163" s="19" t="s">
        <v>42</v>
      </c>
      <c r="M163" s="19" t="s">
        <v>756</v>
      </c>
      <c r="N163" s="19" t="s">
        <v>800</v>
      </c>
      <c r="O163" s="54">
        <v>25</v>
      </c>
      <c r="P163" s="54">
        <v>25</v>
      </c>
      <c r="Q163" s="50">
        <v>0</v>
      </c>
      <c r="R163" s="19">
        <v>2</v>
      </c>
      <c r="S163" s="19">
        <v>306</v>
      </c>
      <c r="T163" s="19">
        <v>1585</v>
      </c>
      <c r="U163" s="19">
        <v>1</v>
      </c>
      <c r="V163" s="19">
        <v>40</v>
      </c>
      <c r="W163" s="19">
        <v>183</v>
      </c>
      <c r="X163" s="19" t="s">
        <v>801</v>
      </c>
      <c r="Y163" s="19" t="s">
        <v>802</v>
      </c>
    </row>
    <row r="164" s="3" customFormat="1" ht="78" spans="1:25">
      <c r="A164" s="14">
        <v>158</v>
      </c>
      <c r="B164" s="14" t="s">
        <v>33</v>
      </c>
      <c r="C164" s="14" t="s">
        <v>36</v>
      </c>
      <c r="D164" s="14" t="s">
        <v>35</v>
      </c>
      <c r="E164" s="19" t="s">
        <v>753</v>
      </c>
      <c r="F164" s="19" t="s">
        <v>803</v>
      </c>
      <c r="G164" s="19" t="s">
        <v>804</v>
      </c>
      <c r="H164" s="19" t="s">
        <v>40</v>
      </c>
      <c r="I164" s="19" t="s">
        <v>803</v>
      </c>
      <c r="J164" s="19">
        <v>202501</v>
      </c>
      <c r="K164" s="19">
        <v>202512</v>
      </c>
      <c r="L164" s="19" t="s">
        <v>42</v>
      </c>
      <c r="M164" s="19" t="s">
        <v>756</v>
      </c>
      <c r="N164" s="19" t="s">
        <v>805</v>
      </c>
      <c r="O164" s="54">
        <v>17</v>
      </c>
      <c r="P164" s="54">
        <v>17</v>
      </c>
      <c r="Q164" s="50">
        <v>0</v>
      </c>
      <c r="R164" s="19">
        <v>1</v>
      </c>
      <c r="S164" s="19">
        <v>195</v>
      </c>
      <c r="T164" s="19">
        <v>910</v>
      </c>
      <c r="U164" s="19">
        <v>3</v>
      </c>
      <c r="V164" s="19">
        <v>55</v>
      </c>
      <c r="W164" s="19">
        <v>240</v>
      </c>
      <c r="X164" s="19" t="s">
        <v>806</v>
      </c>
      <c r="Y164" s="19" t="s">
        <v>807</v>
      </c>
    </row>
    <row r="165" s="3" customFormat="1" ht="58.5" spans="1:25">
      <c r="A165" s="14">
        <v>159</v>
      </c>
      <c r="B165" s="14" t="s">
        <v>33</v>
      </c>
      <c r="C165" s="14" t="s">
        <v>36</v>
      </c>
      <c r="D165" s="14" t="s">
        <v>35</v>
      </c>
      <c r="E165" s="14" t="s">
        <v>808</v>
      </c>
      <c r="F165" s="14" t="s">
        <v>809</v>
      </c>
      <c r="G165" s="56" t="s">
        <v>810</v>
      </c>
      <c r="H165" s="14" t="s">
        <v>811</v>
      </c>
      <c r="I165" s="14" t="s">
        <v>809</v>
      </c>
      <c r="J165" s="14">
        <v>2025</v>
      </c>
      <c r="K165" s="14">
        <v>2025</v>
      </c>
      <c r="L165" s="56" t="s">
        <v>42</v>
      </c>
      <c r="M165" s="14" t="s">
        <v>812</v>
      </c>
      <c r="N165" s="56" t="s">
        <v>813</v>
      </c>
      <c r="O165" s="108">
        <v>20</v>
      </c>
      <c r="P165" s="108">
        <v>20</v>
      </c>
      <c r="Q165" s="50">
        <v>0</v>
      </c>
      <c r="R165" s="51">
        <v>2</v>
      </c>
      <c r="S165" s="51">
        <v>210</v>
      </c>
      <c r="T165" s="51">
        <v>624</v>
      </c>
      <c r="U165" s="51"/>
      <c r="V165" s="51">
        <v>17</v>
      </c>
      <c r="W165" s="51">
        <v>31</v>
      </c>
      <c r="X165" s="56" t="s">
        <v>814</v>
      </c>
      <c r="Y165" s="14" t="s">
        <v>815</v>
      </c>
    </row>
    <row r="166" s="3" customFormat="1" ht="97.5" spans="1:25">
      <c r="A166" s="14">
        <v>160</v>
      </c>
      <c r="B166" s="14" t="s">
        <v>33</v>
      </c>
      <c r="C166" s="14" t="s">
        <v>36</v>
      </c>
      <c r="D166" s="14" t="s">
        <v>35</v>
      </c>
      <c r="E166" s="14" t="s">
        <v>808</v>
      </c>
      <c r="F166" s="14" t="s">
        <v>816</v>
      </c>
      <c r="G166" s="56" t="s">
        <v>817</v>
      </c>
      <c r="H166" s="14" t="s">
        <v>40</v>
      </c>
      <c r="I166" s="14" t="s">
        <v>816</v>
      </c>
      <c r="J166" s="14">
        <v>2025</v>
      </c>
      <c r="K166" s="14">
        <v>2025</v>
      </c>
      <c r="L166" s="56" t="s">
        <v>42</v>
      </c>
      <c r="M166" s="14" t="s">
        <v>812</v>
      </c>
      <c r="N166" s="56" t="s">
        <v>818</v>
      </c>
      <c r="O166" s="108">
        <v>22</v>
      </c>
      <c r="P166" s="108">
        <v>22</v>
      </c>
      <c r="Q166" s="50">
        <v>0</v>
      </c>
      <c r="R166" s="51">
        <v>1</v>
      </c>
      <c r="S166" s="51">
        <v>571</v>
      </c>
      <c r="T166" s="51">
        <v>1831</v>
      </c>
      <c r="U166" s="51"/>
      <c r="V166" s="51">
        <v>118</v>
      </c>
      <c r="W166" s="51">
        <v>471</v>
      </c>
      <c r="X166" s="56" t="s">
        <v>819</v>
      </c>
      <c r="Y166" s="14" t="s">
        <v>815</v>
      </c>
    </row>
    <row r="167" s="3" customFormat="1" ht="136.5" spans="1:25">
      <c r="A167" s="14">
        <v>161</v>
      </c>
      <c r="B167" s="14" t="s">
        <v>33</v>
      </c>
      <c r="C167" s="14" t="s">
        <v>36</v>
      </c>
      <c r="D167" s="14" t="s">
        <v>35</v>
      </c>
      <c r="E167" s="14" t="s">
        <v>808</v>
      </c>
      <c r="F167" s="14" t="s">
        <v>820</v>
      </c>
      <c r="G167" s="14" t="s">
        <v>821</v>
      </c>
      <c r="H167" s="14" t="s">
        <v>40</v>
      </c>
      <c r="I167" s="14" t="s">
        <v>820</v>
      </c>
      <c r="J167" s="14">
        <v>2025.6</v>
      </c>
      <c r="K167" s="51" t="s">
        <v>822</v>
      </c>
      <c r="L167" s="56" t="s">
        <v>42</v>
      </c>
      <c r="M167" s="96" t="s">
        <v>812</v>
      </c>
      <c r="N167" s="14" t="s">
        <v>823</v>
      </c>
      <c r="O167" s="108">
        <v>13</v>
      </c>
      <c r="P167" s="108">
        <v>13</v>
      </c>
      <c r="Q167" s="50">
        <v>0</v>
      </c>
      <c r="R167" s="99">
        <v>1</v>
      </c>
      <c r="S167" s="51">
        <v>50</v>
      </c>
      <c r="T167" s="51">
        <v>169</v>
      </c>
      <c r="U167" s="99">
        <v>1</v>
      </c>
      <c r="V167" s="99"/>
      <c r="W167" s="99"/>
      <c r="X167" s="14" t="s">
        <v>824</v>
      </c>
      <c r="Y167" s="14" t="s">
        <v>825</v>
      </c>
    </row>
    <row r="168" s="3" customFormat="1" ht="136.5" spans="1:25">
      <c r="A168" s="14">
        <v>162</v>
      </c>
      <c r="B168" s="14" t="s">
        <v>33</v>
      </c>
      <c r="C168" s="14" t="s">
        <v>36</v>
      </c>
      <c r="D168" s="14" t="s">
        <v>35</v>
      </c>
      <c r="E168" s="14" t="s">
        <v>808</v>
      </c>
      <c r="F168" s="14" t="s">
        <v>820</v>
      </c>
      <c r="G168" s="14" t="s">
        <v>826</v>
      </c>
      <c r="H168" s="14" t="s">
        <v>40</v>
      </c>
      <c r="I168" s="14" t="s">
        <v>820</v>
      </c>
      <c r="J168" s="14">
        <v>2025.6</v>
      </c>
      <c r="K168" s="51" t="s">
        <v>822</v>
      </c>
      <c r="L168" s="56" t="s">
        <v>42</v>
      </c>
      <c r="M168" s="96" t="s">
        <v>812</v>
      </c>
      <c r="N168" s="14" t="s">
        <v>827</v>
      </c>
      <c r="O168" s="108">
        <v>17</v>
      </c>
      <c r="P168" s="108">
        <v>17</v>
      </c>
      <c r="Q168" s="50">
        <v>0</v>
      </c>
      <c r="R168" s="99">
        <v>1</v>
      </c>
      <c r="S168" s="51">
        <v>116</v>
      </c>
      <c r="T168" s="51">
        <v>384</v>
      </c>
      <c r="U168" s="99">
        <v>1</v>
      </c>
      <c r="V168" s="99"/>
      <c r="W168" s="99"/>
      <c r="X168" s="14" t="s">
        <v>828</v>
      </c>
      <c r="Y168" s="14" t="s">
        <v>829</v>
      </c>
    </row>
    <row r="169" s="3" customFormat="1" ht="136.5" spans="1:25">
      <c r="A169" s="14">
        <v>163</v>
      </c>
      <c r="B169" s="14" t="s">
        <v>33</v>
      </c>
      <c r="C169" s="14" t="s">
        <v>36</v>
      </c>
      <c r="D169" s="14" t="s">
        <v>35</v>
      </c>
      <c r="E169" s="14" t="s">
        <v>808</v>
      </c>
      <c r="F169" s="14" t="s">
        <v>830</v>
      </c>
      <c r="G169" s="14" t="s">
        <v>831</v>
      </c>
      <c r="H169" s="14" t="s">
        <v>40</v>
      </c>
      <c r="I169" s="14" t="s">
        <v>830</v>
      </c>
      <c r="J169" s="14">
        <v>2025</v>
      </c>
      <c r="K169" s="14">
        <v>2025</v>
      </c>
      <c r="L169" s="14" t="s">
        <v>42</v>
      </c>
      <c r="M169" s="14" t="s">
        <v>812</v>
      </c>
      <c r="N169" s="14" t="s">
        <v>832</v>
      </c>
      <c r="O169" s="108">
        <v>25</v>
      </c>
      <c r="P169" s="108">
        <v>25</v>
      </c>
      <c r="Q169" s="50">
        <v>0</v>
      </c>
      <c r="R169" s="51">
        <v>1</v>
      </c>
      <c r="S169" s="51">
        <v>119</v>
      </c>
      <c r="T169" s="51">
        <v>502</v>
      </c>
      <c r="U169" s="51"/>
      <c r="V169" s="51">
        <v>80</v>
      </c>
      <c r="W169" s="51">
        <v>320</v>
      </c>
      <c r="X169" s="14" t="s">
        <v>833</v>
      </c>
      <c r="Y169" s="14" t="s">
        <v>815</v>
      </c>
    </row>
    <row r="170" s="3" customFormat="1" ht="136.5" spans="1:25">
      <c r="A170" s="14">
        <v>164</v>
      </c>
      <c r="B170" s="14" t="s">
        <v>33</v>
      </c>
      <c r="C170" s="14" t="s">
        <v>36</v>
      </c>
      <c r="D170" s="14" t="s">
        <v>35</v>
      </c>
      <c r="E170" s="14" t="s">
        <v>808</v>
      </c>
      <c r="F170" s="14" t="s">
        <v>834</v>
      </c>
      <c r="G170" s="14" t="s">
        <v>835</v>
      </c>
      <c r="H170" s="14" t="s">
        <v>40</v>
      </c>
      <c r="I170" s="14" t="s">
        <v>834</v>
      </c>
      <c r="J170" s="57">
        <v>2025.6</v>
      </c>
      <c r="K170" s="57">
        <v>2025.12</v>
      </c>
      <c r="L170" s="56" t="s">
        <v>42</v>
      </c>
      <c r="M170" s="96" t="s">
        <v>812</v>
      </c>
      <c r="N170" s="52" t="s">
        <v>836</v>
      </c>
      <c r="O170" s="108">
        <v>23</v>
      </c>
      <c r="P170" s="108">
        <v>23</v>
      </c>
      <c r="Q170" s="50">
        <v>0</v>
      </c>
      <c r="R170" s="51">
        <v>1</v>
      </c>
      <c r="S170" s="51">
        <v>560</v>
      </c>
      <c r="T170" s="51">
        <v>2066</v>
      </c>
      <c r="U170" s="51">
        <v>1</v>
      </c>
      <c r="V170" s="51">
        <v>112</v>
      </c>
      <c r="W170" s="51">
        <v>466</v>
      </c>
      <c r="X170" s="14" t="s">
        <v>837</v>
      </c>
      <c r="Y170" s="14"/>
    </row>
    <row r="171" s="3" customFormat="1" ht="136.5" spans="1:25">
      <c r="A171" s="14">
        <v>165</v>
      </c>
      <c r="B171" s="14" t="s">
        <v>33</v>
      </c>
      <c r="C171" s="14" t="s">
        <v>36</v>
      </c>
      <c r="D171" s="14" t="s">
        <v>35</v>
      </c>
      <c r="E171" s="14" t="s">
        <v>808</v>
      </c>
      <c r="F171" s="14" t="s">
        <v>838</v>
      </c>
      <c r="G171" s="14" t="s">
        <v>839</v>
      </c>
      <c r="H171" s="14" t="s">
        <v>40</v>
      </c>
      <c r="I171" s="14" t="s">
        <v>838</v>
      </c>
      <c r="J171" s="51" t="s">
        <v>688</v>
      </c>
      <c r="K171" s="51" t="s">
        <v>822</v>
      </c>
      <c r="L171" s="56" t="s">
        <v>42</v>
      </c>
      <c r="M171" s="96" t="s">
        <v>812</v>
      </c>
      <c r="N171" s="52" t="s">
        <v>840</v>
      </c>
      <c r="O171" s="108">
        <v>17</v>
      </c>
      <c r="P171" s="108">
        <v>17</v>
      </c>
      <c r="Q171" s="50">
        <v>0</v>
      </c>
      <c r="R171" s="51">
        <v>1</v>
      </c>
      <c r="S171" s="51">
        <v>387</v>
      </c>
      <c r="T171" s="51">
        <v>769</v>
      </c>
      <c r="U171" s="51">
        <v>0</v>
      </c>
      <c r="V171" s="51">
        <v>21</v>
      </c>
      <c r="W171" s="51">
        <v>75</v>
      </c>
      <c r="X171" s="14" t="s">
        <v>837</v>
      </c>
      <c r="Y171" s="14" t="s">
        <v>841</v>
      </c>
    </row>
    <row r="172" s="3" customFormat="1" ht="97.5" spans="1:25">
      <c r="A172" s="14">
        <v>166</v>
      </c>
      <c r="B172" s="14" t="s">
        <v>33</v>
      </c>
      <c r="C172" s="14" t="s">
        <v>36</v>
      </c>
      <c r="D172" s="14" t="s">
        <v>35</v>
      </c>
      <c r="E172" s="14" t="s">
        <v>808</v>
      </c>
      <c r="F172" s="56" t="s">
        <v>842</v>
      </c>
      <c r="G172" s="14" t="s">
        <v>843</v>
      </c>
      <c r="H172" s="14" t="s">
        <v>40</v>
      </c>
      <c r="I172" s="56" t="s">
        <v>842</v>
      </c>
      <c r="J172" s="14">
        <v>2025.3</v>
      </c>
      <c r="K172" s="14">
        <v>2025.12</v>
      </c>
      <c r="L172" s="14" t="s">
        <v>42</v>
      </c>
      <c r="M172" s="14" t="s">
        <v>812</v>
      </c>
      <c r="N172" s="14" t="s">
        <v>844</v>
      </c>
      <c r="O172" s="108">
        <v>8</v>
      </c>
      <c r="P172" s="108">
        <v>8</v>
      </c>
      <c r="Q172" s="50">
        <v>0</v>
      </c>
      <c r="R172" s="51">
        <v>1</v>
      </c>
      <c r="S172" s="111">
        <v>568</v>
      </c>
      <c r="T172" s="111">
        <v>2165</v>
      </c>
      <c r="U172" s="51">
        <v>1</v>
      </c>
      <c r="V172" s="99">
        <v>156</v>
      </c>
      <c r="W172" s="99">
        <v>556</v>
      </c>
      <c r="X172" s="14" t="s">
        <v>845</v>
      </c>
      <c r="Y172" s="14"/>
    </row>
    <row r="173" s="3" customFormat="1" ht="136.5" spans="1:25">
      <c r="A173" s="14">
        <v>167</v>
      </c>
      <c r="B173" s="14" t="s">
        <v>33</v>
      </c>
      <c r="C173" s="14" t="s">
        <v>36</v>
      </c>
      <c r="D173" s="14" t="s">
        <v>35</v>
      </c>
      <c r="E173" s="14" t="s">
        <v>808</v>
      </c>
      <c r="F173" s="56" t="s">
        <v>842</v>
      </c>
      <c r="G173" s="14" t="s">
        <v>846</v>
      </c>
      <c r="H173" s="14" t="s">
        <v>40</v>
      </c>
      <c r="I173" s="56" t="s">
        <v>842</v>
      </c>
      <c r="J173" s="14">
        <v>2025.3</v>
      </c>
      <c r="K173" s="14">
        <v>2025.12</v>
      </c>
      <c r="L173" s="14" t="s">
        <v>42</v>
      </c>
      <c r="M173" s="14" t="s">
        <v>812</v>
      </c>
      <c r="N173" s="14" t="s">
        <v>847</v>
      </c>
      <c r="O173" s="108">
        <v>29</v>
      </c>
      <c r="P173" s="108">
        <v>29</v>
      </c>
      <c r="Q173" s="50">
        <v>0</v>
      </c>
      <c r="R173" s="51">
        <v>1</v>
      </c>
      <c r="S173" s="111">
        <v>568</v>
      </c>
      <c r="T173" s="111">
        <v>2165</v>
      </c>
      <c r="U173" s="51">
        <v>1</v>
      </c>
      <c r="V173" s="99">
        <v>156</v>
      </c>
      <c r="W173" s="99">
        <v>556</v>
      </c>
      <c r="X173" s="14" t="s">
        <v>845</v>
      </c>
      <c r="Y173" s="14"/>
    </row>
    <row r="174" s="3" customFormat="1" ht="136.5" spans="1:25">
      <c r="A174" s="14">
        <v>168</v>
      </c>
      <c r="B174" s="14" t="s">
        <v>33</v>
      </c>
      <c r="C174" s="14" t="s">
        <v>36</v>
      </c>
      <c r="D174" s="14" t="s">
        <v>35</v>
      </c>
      <c r="E174" s="14" t="s">
        <v>808</v>
      </c>
      <c r="F174" s="14" t="s">
        <v>848</v>
      </c>
      <c r="G174" s="40" t="s">
        <v>849</v>
      </c>
      <c r="H174" s="14" t="s">
        <v>40</v>
      </c>
      <c r="I174" s="109" t="s">
        <v>850</v>
      </c>
      <c r="J174" s="14">
        <v>2024</v>
      </c>
      <c r="K174" s="52">
        <v>2025</v>
      </c>
      <c r="L174" s="14" t="s">
        <v>42</v>
      </c>
      <c r="M174" s="14" t="s">
        <v>812</v>
      </c>
      <c r="N174" s="14" t="s">
        <v>851</v>
      </c>
      <c r="O174" s="108">
        <v>29</v>
      </c>
      <c r="P174" s="108">
        <v>29</v>
      </c>
      <c r="Q174" s="50">
        <v>0</v>
      </c>
      <c r="R174" s="51">
        <v>1</v>
      </c>
      <c r="S174" s="51">
        <v>550</v>
      </c>
      <c r="T174" s="51">
        <v>1650</v>
      </c>
      <c r="U174" s="57">
        <v>1</v>
      </c>
      <c r="V174" s="57">
        <v>53</v>
      </c>
      <c r="W174" s="57">
        <v>161</v>
      </c>
      <c r="X174" s="14" t="s">
        <v>852</v>
      </c>
      <c r="Y174" s="71" t="s">
        <v>853</v>
      </c>
    </row>
    <row r="175" s="3" customFormat="1" ht="195" spans="1:25">
      <c r="A175" s="14">
        <v>169</v>
      </c>
      <c r="B175" s="14" t="s">
        <v>33</v>
      </c>
      <c r="C175" s="14" t="s">
        <v>36</v>
      </c>
      <c r="D175" s="14" t="s">
        <v>35</v>
      </c>
      <c r="E175" s="14" t="s">
        <v>808</v>
      </c>
      <c r="F175" s="56" t="s">
        <v>854</v>
      </c>
      <c r="G175" s="104" t="s">
        <v>855</v>
      </c>
      <c r="H175" s="14" t="s">
        <v>40</v>
      </c>
      <c r="I175" s="56" t="s">
        <v>854</v>
      </c>
      <c r="J175" s="96">
        <v>2025</v>
      </c>
      <c r="K175" s="96">
        <v>2025.12</v>
      </c>
      <c r="L175" s="56" t="s">
        <v>42</v>
      </c>
      <c r="M175" s="56" t="s">
        <v>812</v>
      </c>
      <c r="N175" s="110" t="s">
        <v>856</v>
      </c>
      <c r="O175" s="108">
        <v>19.7</v>
      </c>
      <c r="P175" s="108">
        <v>19.7</v>
      </c>
      <c r="Q175" s="50">
        <v>0</v>
      </c>
      <c r="R175" s="112">
        <v>1</v>
      </c>
      <c r="S175" s="100">
        <v>418</v>
      </c>
      <c r="T175" s="97">
        <v>1321</v>
      </c>
      <c r="U175" s="112">
        <v>1</v>
      </c>
      <c r="V175" s="112">
        <v>104</v>
      </c>
      <c r="W175" s="112">
        <v>426</v>
      </c>
      <c r="X175" s="14" t="s">
        <v>857</v>
      </c>
      <c r="Y175" s="14" t="s">
        <v>815</v>
      </c>
    </row>
    <row r="176" s="3" customFormat="1" ht="78" spans="1:25">
      <c r="A176" s="14">
        <v>170</v>
      </c>
      <c r="B176" s="14" t="s">
        <v>33</v>
      </c>
      <c r="C176" s="14" t="s">
        <v>36</v>
      </c>
      <c r="D176" s="14" t="s">
        <v>35</v>
      </c>
      <c r="E176" s="14" t="s">
        <v>808</v>
      </c>
      <c r="F176" s="14" t="s">
        <v>858</v>
      </c>
      <c r="G176" s="40" t="s">
        <v>859</v>
      </c>
      <c r="H176" s="14" t="s">
        <v>40</v>
      </c>
      <c r="I176" s="14" t="s">
        <v>858</v>
      </c>
      <c r="J176" s="14">
        <v>2024.12</v>
      </c>
      <c r="K176" s="14">
        <v>2025.12</v>
      </c>
      <c r="L176" s="14" t="s">
        <v>42</v>
      </c>
      <c r="M176" s="14" t="s">
        <v>812</v>
      </c>
      <c r="N176" s="14" t="s">
        <v>860</v>
      </c>
      <c r="O176" s="108">
        <v>12</v>
      </c>
      <c r="P176" s="108">
        <v>12</v>
      </c>
      <c r="Q176" s="50">
        <v>0</v>
      </c>
      <c r="R176" s="51">
        <v>1</v>
      </c>
      <c r="S176" s="51">
        <v>632</v>
      </c>
      <c r="T176" s="51">
        <v>1938</v>
      </c>
      <c r="U176" s="51"/>
      <c r="V176" s="51">
        <v>100</v>
      </c>
      <c r="W176" s="51">
        <v>424</v>
      </c>
      <c r="X176" s="14" t="s">
        <v>861</v>
      </c>
      <c r="Y176" s="14"/>
    </row>
    <row r="177" s="3" customFormat="1" ht="78" spans="1:25">
      <c r="A177" s="14">
        <v>171</v>
      </c>
      <c r="B177" s="14" t="s">
        <v>33</v>
      </c>
      <c r="C177" s="14" t="s">
        <v>36</v>
      </c>
      <c r="D177" s="14" t="s">
        <v>35</v>
      </c>
      <c r="E177" s="14" t="s">
        <v>808</v>
      </c>
      <c r="F177" s="14" t="s">
        <v>858</v>
      </c>
      <c r="G177" s="40" t="s">
        <v>862</v>
      </c>
      <c r="H177" s="14" t="s">
        <v>40</v>
      </c>
      <c r="I177" s="14" t="s">
        <v>858</v>
      </c>
      <c r="J177" s="14">
        <v>2024.12</v>
      </c>
      <c r="K177" s="14">
        <v>2025.12</v>
      </c>
      <c r="L177" s="14" t="s">
        <v>42</v>
      </c>
      <c r="M177" s="14" t="s">
        <v>812</v>
      </c>
      <c r="N177" s="14" t="s">
        <v>863</v>
      </c>
      <c r="O177" s="108">
        <v>9.5</v>
      </c>
      <c r="P177" s="108">
        <v>9.5</v>
      </c>
      <c r="Q177" s="50">
        <v>0</v>
      </c>
      <c r="R177" s="51">
        <v>1</v>
      </c>
      <c r="S177" s="51">
        <v>632</v>
      </c>
      <c r="T177" s="51">
        <v>1938</v>
      </c>
      <c r="U177" s="51"/>
      <c r="V177" s="51">
        <v>100</v>
      </c>
      <c r="W177" s="51">
        <v>424</v>
      </c>
      <c r="X177" s="14" t="s">
        <v>864</v>
      </c>
      <c r="Y177" s="14"/>
    </row>
    <row r="178" s="3" customFormat="1" ht="156" spans="1:25">
      <c r="A178" s="14">
        <v>172</v>
      </c>
      <c r="B178" s="14" t="s">
        <v>33</v>
      </c>
      <c r="C178" s="14" t="s">
        <v>36</v>
      </c>
      <c r="D178" s="14" t="s">
        <v>35</v>
      </c>
      <c r="E178" s="14" t="s">
        <v>808</v>
      </c>
      <c r="F178" s="14" t="s">
        <v>858</v>
      </c>
      <c r="G178" s="40" t="s">
        <v>865</v>
      </c>
      <c r="H178" s="14" t="s">
        <v>40</v>
      </c>
      <c r="I178" s="14" t="s">
        <v>858</v>
      </c>
      <c r="J178" s="14">
        <v>2024.12</v>
      </c>
      <c r="K178" s="14">
        <v>2025.12</v>
      </c>
      <c r="L178" s="14" t="s">
        <v>42</v>
      </c>
      <c r="M178" s="14" t="s">
        <v>812</v>
      </c>
      <c r="N178" s="14" t="s">
        <v>866</v>
      </c>
      <c r="O178" s="108">
        <v>25</v>
      </c>
      <c r="P178" s="108">
        <v>25</v>
      </c>
      <c r="Q178" s="50">
        <v>0</v>
      </c>
      <c r="R178" s="51">
        <v>1</v>
      </c>
      <c r="S178" s="51">
        <v>632</v>
      </c>
      <c r="T178" s="51">
        <v>1938</v>
      </c>
      <c r="U178" s="51"/>
      <c r="V178" s="51">
        <v>100</v>
      </c>
      <c r="W178" s="51"/>
      <c r="X178" s="14" t="s">
        <v>867</v>
      </c>
      <c r="Y178" s="14"/>
    </row>
    <row r="179" s="3" customFormat="1" ht="156" spans="1:25">
      <c r="A179" s="14">
        <v>173</v>
      </c>
      <c r="B179" s="14" t="s">
        <v>33</v>
      </c>
      <c r="C179" s="14" t="s">
        <v>36</v>
      </c>
      <c r="D179" s="14" t="s">
        <v>35</v>
      </c>
      <c r="E179" s="14" t="s">
        <v>808</v>
      </c>
      <c r="F179" s="14" t="s">
        <v>868</v>
      </c>
      <c r="G179" s="40" t="s">
        <v>869</v>
      </c>
      <c r="H179" s="14" t="s">
        <v>40</v>
      </c>
      <c r="I179" s="50" t="s">
        <v>870</v>
      </c>
      <c r="J179" s="14">
        <v>2025</v>
      </c>
      <c r="K179" s="52">
        <v>2025.12</v>
      </c>
      <c r="L179" s="52" t="s">
        <v>42</v>
      </c>
      <c r="M179" s="52" t="s">
        <v>871</v>
      </c>
      <c r="N179" s="52" t="s">
        <v>872</v>
      </c>
      <c r="O179" s="108">
        <v>27</v>
      </c>
      <c r="P179" s="108">
        <v>27</v>
      </c>
      <c r="Q179" s="50">
        <v>0</v>
      </c>
      <c r="R179" s="51">
        <v>2</v>
      </c>
      <c r="S179" s="51">
        <v>260</v>
      </c>
      <c r="T179" s="51">
        <v>1126</v>
      </c>
      <c r="U179" s="51">
        <v>2</v>
      </c>
      <c r="V179" s="51">
        <v>30</v>
      </c>
      <c r="W179" s="51">
        <v>114</v>
      </c>
      <c r="X179" s="14" t="s">
        <v>873</v>
      </c>
      <c r="Y179" s="14" t="s">
        <v>815</v>
      </c>
    </row>
    <row r="180" s="3" customFormat="1" ht="156" spans="1:25">
      <c r="A180" s="14">
        <v>174</v>
      </c>
      <c r="B180" s="14" t="s">
        <v>33</v>
      </c>
      <c r="C180" s="14" t="s">
        <v>36</v>
      </c>
      <c r="D180" s="14" t="s">
        <v>35</v>
      </c>
      <c r="E180" s="14" t="s">
        <v>808</v>
      </c>
      <c r="F180" s="14" t="s">
        <v>868</v>
      </c>
      <c r="G180" s="40" t="s">
        <v>874</v>
      </c>
      <c r="H180" s="14" t="s">
        <v>875</v>
      </c>
      <c r="I180" s="50" t="s">
        <v>876</v>
      </c>
      <c r="J180" s="14">
        <v>2025</v>
      </c>
      <c r="K180" s="52">
        <v>2025</v>
      </c>
      <c r="L180" s="52" t="s">
        <v>42</v>
      </c>
      <c r="M180" s="52" t="s">
        <v>871</v>
      </c>
      <c r="N180" s="52" t="s">
        <v>877</v>
      </c>
      <c r="O180" s="108">
        <v>26</v>
      </c>
      <c r="P180" s="108">
        <v>26</v>
      </c>
      <c r="Q180" s="50">
        <v>0</v>
      </c>
      <c r="R180" s="51">
        <v>1</v>
      </c>
      <c r="S180" s="51">
        <v>210</v>
      </c>
      <c r="T180" s="57">
        <v>860</v>
      </c>
      <c r="U180" s="57">
        <v>1</v>
      </c>
      <c r="V180" s="57">
        <v>20</v>
      </c>
      <c r="W180" s="57">
        <v>85</v>
      </c>
      <c r="X180" s="14" t="s">
        <v>878</v>
      </c>
      <c r="Y180" s="14" t="s">
        <v>815</v>
      </c>
    </row>
    <row r="181" s="3" customFormat="1" ht="78" spans="1:25">
      <c r="A181" s="14">
        <v>175</v>
      </c>
      <c r="B181" s="14" t="s">
        <v>33</v>
      </c>
      <c r="C181" s="14" t="s">
        <v>36</v>
      </c>
      <c r="D181" s="14" t="s">
        <v>35</v>
      </c>
      <c r="E181" s="14" t="s">
        <v>808</v>
      </c>
      <c r="F181" s="14" t="s">
        <v>879</v>
      </c>
      <c r="G181" s="40" t="s">
        <v>880</v>
      </c>
      <c r="H181" s="14" t="s">
        <v>881</v>
      </c>
      <c r="I181" s="14" t="s">
        <v>879</v>
      </c>
      <c r="J181" s="14">
        <v>2025.1</v>
      </c>
      <c r="K181" s="14">
        <v>2025.12</v>
      </c>
      <c r="L181" s="14" t="s">
        <v>42</v>
      </c>
      <c r="M181" s="14" t="s">
        <v>812</v>
      </c>
      <c r="N181" s="14" t="s">
        <v>882</v>
      </c>
      <c r="O181" s="108">
        <v>5</v>
      </c>
      <c r="P181" s="108">
        <v>5</v>
      </c>
      <c r="Q181" s="50">
        <v>0</v>
      </c>
      <c r="R181" s="51">
        <v>1</v>
      </c>
      <c r="S181" s="51">
        <v>727</v>
      </c>
      <c r="T181" s="51">
        <v>2024</v>
      </c>
      <c r="U181" s="51"/>
      <c r="V181" s="51">
        <v>14</v>
      </c>
      <c r="W181" s="51">
        <v>37</v>
      </c>
      <c r="X181" s="14" t="s">
        <v>883</v>
      </c>
      <c r="Y181" s="14"/>
    </row>
    <row r="182" s="3" customFormat="1" ht="156" spans="1:25">
      <c r="A182" s="14">
        <v>176</v>
      </c>
      <c r="B182" s="14" t="s">
        <v>33</v>
      </c>
      <c r="C182" s="14" t="s">
        <v>36</v>
      </c>
      <c r="D182" s="14" t="s">
        <v>35</v>
      </c>
      <c r="E182" s="14" t="s">
        <v>808</v>
      </c>
      <c r="F182" s="14" t="s">
        <v>884</v>
      </c>
      <c r="G182" s="40" t="s">
        <v>885</v>
      </c>
      <c r="H182" s="14" t="s">
        <v>40</v>
      </c>
      <c r="I182" s="50" t="s">
        <v>884</v>
      </c>
      <c r="J182" s="14">
        <v>2025.1</v>
      </c>
      <c r="K182" s="14">
        <v>2025.12</v>
      </c>
      <c r="L182" s="52" t="s">
        <v>42</v>
      </c>
      <c r="M182" s="52" t="s">
        <v>871</v>
      </c>
      <c r="N182" s="52" t="s">
        <v>886</v>
      </c>
      <c r="O182" s="108">
        <v>25</v>
      </c>
      <c r="P182" s="108">
        <v>25</v>
      </c>
      <c r="Q182" s="50">
        <v>0</v>
      </c>
      <c r="R182" s="111">
        <v>1</v>
      </c>
      <c r="S182" s="111">
        <v>820</v>
      </c>
      <c r="T182" s="111">
        <v>2800</v>
      </c>
      <c r="U182" s="111">
        <v>0</v>
      </c>
      <c r="V182" s="111">
        <v>123</v>
      </c>
      <c r="W182" s="111">
        <v>478</v>
      </c>
      <c r="X182" s="14" t="s">
        <v>887</v>
      </c>
      <c r="Y182" s="14"/>
    </row>
    <row r="183" s="3" customFormat="1" ht="136.5" spans="1:25">
      <c r="A183" s="14">
        <v>177</v>
      </c>
      <c r="B183" s="14" t="s">
        <v>33</v>
      </c>
      <c r="C183" s="14" t="s">
        <v>36</v>
      </c>
      <c r="D183" s="14" t="s">
        <v>35</v>
      </c>
      <c r="E183" s="14" t="s">
        <v>808</v>
      </c>
      <c r="F183" s="14" t="s">
        <v>888</v>
      </c>
      <c r="G183" s="40" t="s">
        <v>889</v>
      </c>
      <c r="H183" s="14" t="s">
        <v>40</v>
      </c>
      <c r="I183" s="14" t="s">
        <v>890</v>
      </c>
      <c r="J183" s="14">
        <v>2024.7</v>
      </c>
      <c r="K183" s="14">
        <v>2024.7</v>
      </c>
      <c r="L183" s="14" t="s">
        <v>117</v>
      </c>
      <c r="M183" s="14" t="s">
        <v>812</v>
      </c>
      <c r="N183" s="80" t="s">
        <v>891</v>
      </c>
      <c r="O183" s="108">
        <v>27.8</v>
      </c>
      <c r="P183" s="108">
        <v>27.8</v>
      </c>
      <c r="Q183" s="50">
        <v>0</v>
      </c>
      <c r="R183" s="51">
        <v>1</v>
      </c>
      <c r="S183" s="51">
        <v>728</v>
      </c>
      <c r="T183" s="51">
        <v>2218</v>
      </c>
      <c r="U183" s="51">
        <v>1</v>
      </c>
      <c r="V183" s="51">
        <v>90</v>
      </c>
      <c r="W183" s="51">
        <v>317</v>
      </c>
      <c r="X183" s="14" t="s">
        <v>892</v>
      </c>
      <c r="Y183" s="14" t="s">
        <v>815</v>
      </c>
    </row>
    <row r="184" s="3" customFormat="1" ht="58.5" spans="1:25">
      <c r="A184" s="14">
        <v>178</v>
      </c>
      <c r="B184" s="14" t="s">
        <v>33</v>
      </c>
      <c r="C184" s="14" t="s">
        <v>36</v>
      </c>
      <c r="D184" s="14" t="s">
        <v>35</v>
      </c>
      <c r="E184" s="14" t="s">
        <v>808</v>
      </c>
      <c r="F184" s="14" t="s">
        <v>888</v>
      </c>
      <c r="G184" s="40" t="s">
        <v>893</v>
      </c>
      <c r="H184" s="14" t="s">
        <v>40</v>
      </c>
      <c r="I184" s="14" t="s">
        <v>894</v>
      </c>
      <c r="J184" s="14">
        <v>2024.7</v>
      </c>
      <c r="K184" s="14">
        <v>2024.7</v>
      </c>
      <c r="L184" s="14" t="s">
        <v>117</v>
      </c>
      <c r="M184" s="14" t="s">
        <v>812</v>
      </c>
      <c r="N184" s="14" t="s">
        <v>895</v>
      </c>
      <c r="O184" s="108">
        <v>3</v>
      </c>
      <c r="P184" s="108">
        <v>3</v>
      </c>
      <c r="Q184" s="50">
        <v>0</v>
      </c>
      <c r="R184" s="51">
        <v>1</v>
      </c>
      <c r="S184" s="51">
        <v>728</v>
      </c>
      <c r="T184" s="51">
        <v>2218</v>
      </c>
      <c r="U184" s="51">
        <v>1</v>
      </c>
      <c r="V184" s="51">
        <v>90</v>
      </c>
      <c r="W184" s="51">
        <v>317</v>
      </c>
      <c r="X184" s="14" t="s">
        <v>896</v>
      </c>
      <c r="Y184" s="14" t="s">
        <v>815</v>
      </c>
    </row>
    <row r="185" s="3" customFormat="1" ht="97.5" spans="1:25">
      <c r="A185" s="14">
        <v>179</v>
      </c>
      <c r="B185" s="14" t="s">
        <v>33</v>
      </c>
      <c r="C185" s="14" t="s">
        <v>36</v>
      </c>
      <c r="D185" s="14" t="s">
        <v>35</v>
      </c>
      <c r="E185" s="14" t="s">
        <v>808</v>
      </c>
      <c r="F185" s="14" t="s">
        <v>897</v>
      </c>
      <c r="G185" s="40" t="s">
        <v>898</v>
      </c>
      <c r="H185" s="14" t="s">
        <v>40</v>
      </c>
      <c r="I185" s="14" t="s">
        <v>899</v>
      </c>
      <c r="J185" s="14">
        <v>2025.3</v>
      </c>
      <c r="K185" s="14">
        <v>2025.12</v>
      </c>
      <c r="L185" s="40" t="s">
        <v>42</v>
      </c>
      <c r="M185" s="14" t="s">
        <v>871</v>
      </c>
      <c r="N185" s="14" t="s">
        <v>900</v>
      </c>
      <c r="O185" s="108">
        <v>16</v>
      </c>
      <c r="P185" s="108">
        <v>16</v>
      </c>
      <c r="Q185" s="50">
        <v>0</v>
      </c>
      <c r="R185" s="111">
        <v>1</v>
      </c>
      <c r="S185" s="111">
        <v>198</v>
      </c>
      <c r="T185" s="111">
        <v>900</v>
      </c>
      <c r="U185" s="111">
        <v>0</v>
      </c>
      <c r="V185" s="111">
        <v>10</v>
      </c>
      <c r="W185" s="111">
        <v>26</v>
      </c>
      <c r="X185" s="14" t="s">
        <v>901</v>
      </c>
      <c r="Y185" s="14" t="s">
        <v>902</v>
      </c>
    </row>
    <row r="186" s="3" customFormat="1" ht="117" spans="1:25">
      <c r="A186" s="14">
        <v>180</v>
      </c>
      <c r="B186" s="14" t="s">
        <v>33</v>
      </c>
      <c r="C186" s="14" t="s">
        <v>36</v>
      </c>
      <c r="D186" s="14" t="s">
        <v>35</v>
      </c>
      <c r="E186" s="14" t="s">
        <v>808</v>
      </c>
      <c r="F186" s="14" t="s">
        <v>897</v>
      </c>
      <c r="G186" s="40" t="s">
        <v>903</v>
      </c>
      <c r="H186" s="14" t="s">
        <v>40</v>
      </c>
      <c r="I186" s="14" t="s">
        <v>904</v>
      </c>
      <c r="J186" s="14">
        <v>2025.3</v>
      </c>
      <c r="K186" s="14">
        <v>2025.12</v>
      </c>
      <c r="L186" s="40" t="s">
        <v>42</v>
      </c>
      <c r="M186" s="14" t="s">
        <v>871</v>
      </c>
      <c r="N186" s="14" t="s">
        <v>905</v>
      </c>
      <c r="O186" s="108">
        <v>20</v>
      </c>
      <c r="P186" s="108">
        <v>20</v>
      </c>
      <c r="Q186" s="50">
        <v>0</v>
      </c>
      <c r="R186" s="111">
        <v>1</v>
      </c>
      <c r="S186" s="111">
        <v>108</v>
      </c>
      <c r="T186" s="111">
        <v>423</v>
      </c>
      <c r="U186" s="111">
        <v>0</v>
      </c>
      <c r="V186" s="111">
        <v>7</v>
      </c>
      <c r="W186" s="111">
        <v>25</v>
      </c>
      <c r="X186" s="14" t="s">
        <v>906</v>
      </c>
      <c r="Y186" s="14" t="s">
        <v>907</v>
      </c>
    </row>
    <row r="187" s="3" customFormat="1" ht="97.5" spans="1:25">
      <c r="A187" s="14">
        <v>181</v>
      </c>
      <c r="B187" s="14" t="s">
        <v>33</v>
      </c>
      <c r="C187" s="14" t="s">
        <v>36</v>
      </c>
      <c r="D187" s="14" t="s">
        <v>35</v>
      </c>
      <c r="E187" s="14" t="s">
        <v>808</v>
      </c>
      <c r="F187" s="14" t="s">
        <v>897</v>
      </c>
      <c r="G187" s="40" t="s">
        <v>908</v>
      </c>
      <c r="H187" s="14" t="s">
        <v>40</v>
      </c>
      <c r="I187" s="14" t="s">
        <v>909</v>
      </c>
      <c r="J187" s="14">
        <v>2025.3</v>
      </c>
      <c r="K187" s="14">
        <v>2025.12</v>
      </c>
      <c r="L187" s="40" t="s">
        <v>42</v>
      </c>
      <c r="M187" s="14" t="s">
        <v>871</v>
      </c>
      <c r="N187" s="14" t="s">
        <v>910</v>
      </c>
      <c r="O187" s="108">
        <v>15</v>
      </c>
      <c r="P187" s="108">
        <v>15</v>
      </c>
      <c r="Q187" s="50">
        <v>0</v>
      </c>
      <c r="R187" s="51">
        <v>2</v>
      </c>
      <c r="S187" s="100">
        <v>100</v>
      </c>
      <c r="T187" s="100">
        <v>500</v>
      </c>
      <c r="U187" s="111"/>
      <c r="V187" s="111">
        <v>24</v>
      </c>
      <c r="W187" s="111">
        <v>83</v>
      </c>
      <c r="X187" s="14" t="s">
        <v>911</v>
      </c>
      <c r="Y187" s="14" t="s">
        <v>912</v>
      </c>
    </row>
    <row r="188" s="3" customFormat="1" ht="136.5" spans="1:25">
      <c r="A188" s="14">
        <v>182</v>
      </c>
      <c r="B188" s="14" t="s">
        <v>33</v>
      </c>
      <c r="C188" s="14" t="s">
        <v>36</v>
      </c>
      <c r="D188" s="14" t="s">
        <v>35</v>
      </c>
      <c r="E188" s="14" t="s">
        <v>808</v>
      </c>
      <c r="F188" s="14" t="s">
        <v>913</v>
      </c>
      <c r="G188" s="40" t="s">
        <v>914</v>
      </c>
      <c r="H188" s="14" t="s">
        <v>40</v>
      </c>
      <c r="I188" s="50" t="s">
        <v>913</v>
      </c>
      <c r="J188" s="14">
        <v>2025.3</v>
      </c>
      <c r="K188" s="52">
        <v>2025.12</v>
      </c>
      <c r="L188" s="52" t="s">
        <v>42</v>
      </c>
      <c r="M188" s="52" t="s">
        <v>871</v>
      </c>
      <c r="N188" s="52" t="s">
        <v>915</v>
      </c>
      <c r="O188" s="108">
        <v>20</v>
      </c>
      <c r="P188" s="108">
        <v>20</v>
      </c>
      <c r="Q188" s="50">
        <v>0</v>
      </c>
      <c r="R188" s="51">
        <v>1</v>
      </c>
      <c r="S188" s="51">
        <v>758</v>
      </c>
      <c r="T188" s="51">
        <v>2548</v>
      </c>
      <c r="U188" s="51">
        <v>1</v>
      </c>
      <c r="V188" s="51">
        <v>117</v>
      </c>
      <c r="W188" s="51">
        <v>471</v>
      </c>
      <c r="X188" s="14" t="s">
        <v>916</v>
      </c>
      <c r="Y188" s="14" t="s">
        <v>815</v>
      </c>
    </row>
    <row r="189" s="3" customFormat="1" ht="97.5" spans="1:25">
      <c r="A189" s="14">
        <v>183</v>
      </c>
      <c r="B189" s="14" t="s">
        <v>33</v>
      </c>
      <c r="C189" s="14" t="s">
        <v>36</v>
      </c>
      <c r="D189" s="14" t="s">
        <v>35</v>
      </c>
      <c r="E189" s="14" t="s">
        <v>808</v>
      </c>
      <c r="F189" s="14" t="s">
        <v>917</v>
      </c>
      <c r="G189" s="40" t="s">
        <v>918</v>
      </c>
      <c r="H189" s="14" t="s">
        <v>40</v>
      </c>
      <c r="I189" s="50" t="s">
        <v>919</v>
      </c>
      <c r="J189" s="14">
        <v>2025.3</v>
      </c>
      <c r="K189" s="52">
        <v>2025.12</v>
      </c>
      <c r="L189" s="80" t="s">
        <v>117</v>
      </c>
      <c r="M189" s="80" t="s">
        <v>871</v>
      </c>
      <c r="N189" s="52" t="s">
        <v>920</v>
      </c>
      <c r="O189" s="108">
        <v>17</v>
      </c>
      <c r="P189" s="108">
        <v>17</v>
      </c>
      <c r="Q189" s="50">
        <v>0</v>
      </c>
      <c r="R189" s="51" t="s">
        <v>921</v>
      </c>
      <c r="S189" s="51">
        <v>400</v>
      </c>
      <c r="T189" s="57">
        <v>1600</v>
      </c>
      <c r="U189" s="57">
        <v>6</v>
      </c>
      <c r="V189" s="57">
        <v>170</v>
      </c>
      <c r="W189" s="57">
        <v>780</v>
      </c>
      <c r="X189" s="14" t="s">
        <v>922</v>
      </c>
      <c r="Y189" s="14"/>
    </row>
    <row r="190" s="3" customFormat="1" ht="156" spans="1:25">
      <c r="A190" s="14">
        <v>184</v>
      </c>
      <c r="B190" s="14" t="s">
        <v>33</v>
      </c>
      <c r="C190" s="14" t="s">
        <v>36</v>
      </c>
      <c r="D190" s="14" t="s">
        <v>35</v>
      </c>
      <c r="E190" s="14" t="s">
        <v>808</v>
      </c>
      <c r="F190" s="14" t="s">
        <v>923</v>
      </c>
      <c r="G190" s="14" t="s">
        <v>924</v>
      </c>
      <c r="H190" s="14" t="s">
        <v>40</v>
      </c>
      <c r="I190" s="50" t="s">
        <v>923</v>
      </c>
      <c r="J190" s="14">
        <v>2025.1</v>
      </c>
      <c r="K190" s="57">
        <v>2025.12</v>
      </c>
      <c r="L190" s="52" t="s">
        <v>42</v>
      </c>
      <c r="M190" s="52" t="s">
        <v>812</v>
      </c>
      <c r="N190" s="14" t="s">
        <v>925</v>
      </c>
      <c r="O190" s="108">
        <v>29</v>
      </c>
      <c r="P190" s="108">
        <v>29</v>
      </c>
      <c r="Q190" s="50">
        <v>0</v>
      </c>
      <c r="R190" s="51">
        <v>3</v>
      </c>
      <c r="S190" s="51">
        <v>487</v>
      </c>
      <c r="T190" s="51">
        <v>1830</v>
      </c>
      <c r="U190" s="51">
        <v>3</v>
      </c>
      <c r="V190" s="51">
        <v>203</v>
      </c>
      <c r="W190" s="51">
        <v>1097</v>
      </c>
      <c r="X190" s="57" t="s">
        <v>926</v>
      </c>
      <c r="Y190" s="71" t="s">
        <v>927</v>
      </c>
    </row>
    <row r="191" s="3" customFormat="1" ht="78" spans="1:25">
      <c r="A191" s="14">
        <v>185</v>
      </c>
      <c r="B191" s="14" t="s">
        <v>33</v>
      </c>
      <c r="C191" s="14" t="s">
        <v>36</v>
      </c>
      <c r="D191" s="14" t="s">
        <v>35</v>
      </c>
      <c r="E191" s="14" t="s">
        <v>808</v>
      </c>
      <c r="F191" s="14" t="s">
        <v>928</v>
      </c>
      <c r="G191" s="14" t="s">
        <v>929</v>
      </c>
      <c r="H191" s="14" t="s">
        <v>40</v>
      </c>
      <c r="I191" s="14" t="s">
        <v>928</v>
      </c>
      <c r="J191" s="14">
        <v>2025</v>
      </c>
      <c r="K191" s="14">
        <v>2025</v>
      </c>
      <c r="L191" s="14" t="s">
        <v>42</v>
      </c>
      <c r="M191" s="14" t="s">
        <v>812</v>
      </c>
      <c r="N191" s="14" t="s">
        <v>930</v>
      </c>
      <c r="O191" s="108">
        <v>4</v>
      </c>
      <c r="P191" s="108">
        <v>4</v>
      </c>
      <c r="Q191" s="50">
        <v>0</v>
      </c>
      <c r="R191" s="51">
        <v>3</v>
      </c>
      <c r="S191" s="51">
        <v>266</v>
      </c>
      <c r="T191" s="51">
        <v>620</v>
      </c>
      <c r="U191" s="51"/>
      <c r="V191" s="51">
        <v>10</v>
      </c>
      <c r="W191" s="51">
        <v>37</v>
      </c>
      <c r="X191" s="14" t="s">
        <v>931</v>
      </c>
      <c r="Y191" s="14" t="s">
        <v>815</v>
      </c>
    </row>
    <row r="192" s="3" customFormat="1" ht="58.5" spans="1:25">
      <c r="A192" s="14">
        <v>186</v>
      </c>
      <c r="B192" s="14" t="s">
        <v>33</v>
      </c>
      <c r="C192" s="14" t="s">
        <v>36</v>
      </c>
      <c r="D192" s="14" t="s">
        <v>35</v>
      </c>
      <c r="E192" s="14" t="s">
        <v>808</v>
      </c>
      <c r="F192" s="14" t="s">
        <v>928</v>
      </c>
      <c r="G192" s="14" t="s">
        <v>932</v>
      </c>
      <c r="H192" s="14" t="s">
        <v>40</v>
      </c>
      <c r="I192" s="14" t="s">
        <v>928</v>
      </c>
      <c r="J192" s="14">
        <v>2025</v>
      </c>
      <c r="K192" s="14">
        <v>2025</v>
      </c>
      <c r="L192" s="14" t="s">
        <v>117</v>
      </c>
      <c r="M192" s="14" t="s">
        <v>812</v>
      </c>
      <c r="N192" s="14" t="s">
        <v>933</v>
      </c>
      <c r="O192" s="108">
        <v>6</v>
      </c>
      <c r="P192" s="108">
        <v>6</v>
      </c>
      <c r="Q192" s="50">
        <v>0</v>
      </c>
      <c r="R192" s="51">
        <v>1</v>
      </c>
      <c r="S192" s="51">
        <v>95</v>
      </c>
      <c r="T192" s="51">
        <v>235</v>
      </c>
      <c r="U192" s="51"/>
      <c r="V192" s="51">
        <v>8</v>
      </c>
      <c r="W192" s="51">
        <v>23</v>
      </c>
      <c r="X192" s="14" t="s">
        <v>934</v>
      </c>
      <c r="Y192" s="14" t="s">
        <v>815</v>
      </c>
    </row>
    <row r="193" s="3" customFormat="1" ht="117" spans="1:25">
      <c r="A193" s="14">
        <v>187</v>
      </c>
      <c r="B193" s="14" t="s">
        <v>33</v>
      </c>
      <c r="C193" s="14" t="s">
        <v>36</v>
      </c>
      <c r="D193" s="14" t="s">
        <v>35</v>
      </c>
      <c r="E193" s="14" t="s">
        <v>808</v>
      </c>
      <c r="F193" s="56" t="s">
        <v>935</v>
      </c>
      <c r="G193" s="14" t="s">
        <v>936</v>
      </c>
      <c r="H193" s="14" t="s">
        <v>875</v>
      </c>
      <c r="I193" s="56" t="s">
        <v>937</v>
      </c>
      <c r="J193" s="14">
        <v>2024.12</v>
      </c>
      <c r="K193" s="14">
        <v>2025.2</v>
      </c>
      <c r="L193" s="14" t="s">
        <v>42</v>
      </c>
      <c r="M193" s="14" t="s">
        <v>812</v>
      </c>
      <c r="N193" s="14" t="s">
        <v>938</v>
      </c>
      <c r="O193" s="108">
        <v>8</v>
      </c>
      <c r="P193" s="108">
        <v>8</v>
      </c>
      <c r="Q193" s="50">
        <v>0</v>
      </c>
      <c r="R193" s="51">
        <v>1</v>
      </c>
      <c r="S193" s="111">
        <v>185</v>
      </c>
      <c r="T193" s="111">
        <v>510</v>
      </c>
      <c r="U193" s="51">
        <v>1</v>
      </c>
      <c r="V193" s="99">
        <v>17</v>
      </c>
      <c r="W193" s="99">
        <v>50</v>
      </c>
      <c r="X193" s="14" t="s">
        <v>939</v>
      </c>
      <c r="Y193" s="14"/>
    </row>
    <row r="194" s="3" customFormat="1" ht="78" spans="1:25">
      <c r="A194" s="14">
        <v>188</v>
      </c>
      <c r="B194" s="14" t="s">
        <v>33</v>
      </c>
      <c r="C194" s="14" t="s">
        <v>36</v>
      </c>
      <c r="D194" s="14" t="s">
        <v>35</v>
      </c>
      <c r="E194" s="14" t="s">
        <v>808</v>
      </c>
      <c r="F194" s="14" t="s">
        <v>940</v>
      </c>
      <c r="G194" s="14" t="s">
        <v>941</v>
      </c>
      <c r="H194" s="14" t="s">
        <v>40</v>
      </c>
      <c r="I194" s="50" t="s">
        <v>940</v>
      </c>
      <c r="J194" s="14">
        <v>2025.1</v>
      </c>
      <c r="K194" s="57">
        <v>2025.12</v>
      </c>
      <c r="L194" s="52" t="s">
        <v>42</v>
      </c>
      <c r="M194" s="52" t="s">
        <v>812</v>
      </c>
      <c r="N194" s="52" t="s">
        <v>942</v>
      </c>
      <c r="O194" s="108">
        <v>15</v>
      </c>
      <c r="P194" s="108">
        <v>15</v>
      </c>
      <c r="Q194" s="50">
        <v>0</v>
      </c>
      <c r="R194" s="51">
        <v>1</v>
      </c>
      <c r="S194" s="51">
        <v>707</v>
      </c>
      <c r="T194" s="51">
        <v>2468</v>
      </c>
      <c r="U194" s="51">
        <v>1</v>
      </c>
      <c r="V194" s="51">
        <v>42</v>
      </c>
      <c r="W194" s="51">
        <v>153</v>
      </c>
      <c r="X194" s="57" t="s">
        <v>943</v>
      </c>
      <c r="Y194" s="57"/>
    </row>
    <row r="195" s="3" customFormat="1" ht="97.5" spans="1:25">
      <c r="A195" s="14">
        <v>189</v>
      </c>
      <c r="B195" s="14" t="s">
        <v>33</v>
      </c>
      <c r="C195" s="14" t="s">
        <v>36</v>
      </c>
      <c r="D195" s="14" t="s">
        <v>35</v>
      </c>
      <c r="E195" s="14" t="s">
        <v>808</v>
      </c>
      <c r="F195" s="14" t="s">
        <v>940</v>
      </c>
      <c r="G195" s="14" t="s">
        <v>944</v>
      </c>
      <c r="H195" s="14" t="s">
        <v>40</v>
      </c>
      <c r="I195" s="50" t="s">
        <v>940</v>
      </c>
      <c r="J195" s="14">
        <v>2025.1</v>
      </c>
      <c r="K195" s="57">
        <v>2025.12</v>
      </c>
      <c r="L195" s="52" t="s">
        <v>42</v>
      </c>
      <c r="M195" s="52" t="s">
        <v>812</v>
      </c>
      <c r="N195" s="52" t="s">
        <v>945</v>
      </c>
      <c r="O195" s="108">
        <v>17</v>
      </c>
      <c r="P195" s="108">
        <v>17</v>
      </c>
      <c r="Q195" s="50">
        <v>0</v>
      </c>
      <c r="R195" s="51">
        <v>1</v>
      </c>
      <c r="S195" s="51">
        <v>707</v>
      </c>
      <c r="T195" s="51">
        <v>2468</v>
      </c>
      <c r="U195" s="51">
        <v>1</v>
      </c>
      <c r="V195" s="51">
        <v>42</v>
      </c>
      <c r="W195" s="51">
        <v>153</v>
      </c>
      <c r="X195" s="57" t="s">
        <v>943</v>
      </c>
      <c r="Y195" s="14"/>
    </row>
    <row r="196" s="3" customFormat="1" ht="156" spans="1:25">
      <c r="A196" s="14">
        <v>190</v>
      </c>
      <c r="B196" s="14" t="s">
        <v>33</v>
      </c>
      <c r="C196" s="14" t="s">
        <v>36</v>
      </c>
      <c r="D196" s="14" t="s">
        <v>35</v>
      </c>
      <c r="E196" s="14" t="s">
        <v>808</v>
      </c>
      <c r="F196" s="14" t="s">
        <v>946</v>
      </c>
      <c r="G196" s="14" t="s">
        <v>947</v>
      </c>
      <c r="H196" s="14" t="s">
        <v>40</v>
      </c>
      <c r="I196" s="50" t="s">
        <v>948</v>
      </c>
      <c r="J196" s="14">
        <v>2025.3</v>
      </c>
      <c r="K196" s="52">
        <v>2025.12</v>
      </c>
      <c r="L196" s="80" t="s">
        <v>42</v>
      </c>
      <c r="M196" s="80" t="s">
        <v>812</v>
      </c>
      <c r="N196" s="52" t="s">
        <v>949</v>
      </c>
      <c r="O196" s="108">
        <v>10</v>
      </c>
      <c r="P196" s="108">
        <v>10</v>
      </c>
      <c r="Q196" s="50">
        <v>0</v>
      </c>
      <c r="R196" s="51">
        <v>3</v>
      </c>
      <c r="S196" s="51">
        <v>120</v>
      </c>
      <c r="T196" s="57">
        <v>380</v>
      </c>
      <c r="U196" s="57">
        <v>0</v>
      </c>
      <c r="V196" s="57">
        <v>45</v>
      </c>
      <c r="W196" s="57">
        <v>180</v>
      </c>
      <c r="X196" s="14" t="s">
        <v>950</v>
      </c>
      <c r="Y196" s="14" t="s">
        <v>951</v>
      </c>
    </row>
    <row r="197" s="3" customFormat="1" ht="156" spans="1:25">
      <c r="A197" s="14">
        <v>191</v>
      </c>
      <c r="B197" s="14" t="s">
        <v>33</v>
      </c>
      <c r="C197" s="14" t="s">
        <v>36</v>
      </c>
      <c r="D197" s="14" t="s">
        <v>35</v>
      </c>
      <c r="E197" s="14" t="s">
        <v>808</v>
      </c>
      <c r="F197" s="14" t="s">
        <v>946</v>
      </c>
      <c r="G197" s="14" t="s">
        <v>952</v>
      </c>
      <c r="H197" s="14" t="s">
        <v>40</v>
      </c>
      <c r="I197" s="50" t="s">
        <v>953</v>
      </c>
      <c r="J197" s="14">
        <v>2025.3</v>
      </c>
      <c r="K197" s="52">
        <v>2025.12</v>
      </c>
      <c r="L197" s="80" t="s">
        <v>42</v>
      </c>
      <c r="M197" s="80" t="s">
        <v>812</v>
      </c>
      <c r="N197" s="52" t="s">
        <v>954</v>
      </c>
      <c r="O197" s="108">
        <v>8</v>
      </c>
      <c r="P197" s="108">
        <v>8</v>
      </c>
      <c r="Q197" s="50">
        <v>0</v>
      </c>
      <c r="R197" s="51">
        <v>2</v>
      </c>
      <c r="S197" s="51">
        <v>70</v>
      </c>
      <c r="T197" s="57">
        <v>280</v>
      </c>
      <c r="U197" s="57">
        <v>0</v>
      </c>
      <c r="V197" s="57">
        <v>30</v>
      </c>
      <c r="W197" s="57">
        <v>120</v>
      </c>
      <c r="X197" s="14" t="s">
        <v>955</v>
      </c>
      <c r="Y197" s="14" t="s">
        <v>956</v>
      </c>
    </row>
    <row r="198" s="3" customFormat="1" ht="136.5" spans="1:25">
      <c r="A198" s="14">
        <v>192</v>
      </c>
      <c r="B198" s="14" t="s">
        <v>33</v>
      </c>
      <c r="C198" s="14" t="s">
        <v>36</v>
      </c>
      <c r="D198" s="14" t="s">
        <v>35</v>
      </c>
      <c r="E198" s="14" t="s">
        <v>808</v>
      </c>
      <c r="F198" s="14" t="s">
        <v>957</v>
      </c>
      <c r="G198" s="40" t="s">
        <v>958</v>
      </c>
      <c r="H198" s="14" t="s">
        <v>40</v>
      </c>
      <c r="I198" s="14" t="s">
        <v>957</v>
      </c>
      <c r="J198" s="14">
        <v>2025.3</v>
      </c>
      <c r="K198" s="52">
        <v>2025.12</v>
      </c>
      <c r="L198" s="56" t="s">
        <v>42</v>
      </c>
      <c r="M198" s="96" t="s">
        <v>812</v>
      </c>
      <c r="N198" s="52" t="s">
        <v>959</v>
      </c>
      <c r="O198" s="108">
        <v>19</v>
      </c>
      <c r="P198" s="108">
        <v>19</v>
      </c>
      <c r="Q198" s="50">
        <v>0</v>
      </c>
      <c r="R198" s="51">
        <v>1</v>
      </c>
      <c r="S198" s="51">
        <v>450</v>
      </c>
      <c r="T198" s="51">
        <v>1500</v>
      </c>
      <c r="U198" s="51">
        <v>0</v>
      </c>
      <c r="V198" s="51">
        <v>83</v>
      </c>
      <c r="W198" s="51">
        <v>120</v>
      </c>
      <c r="X198" s="14" t="s">
        <v>960</v>
      </c>
      <c r="Y198" s="14" t="s">
        <v>961</v>
      </c>
    </row>
    <row r="199" s="3" customFormat="1" ht="156" spans="1:25">
      <c r="A199" s="14">
        <v>193</v>
      </c>
      <c r="B199" s="14" t="s">
        <v>33</v>
      </c>
      <c r="C199" s="14" t="s">
        <v>36</v>
      </c>
      <c r="D199" s="14" t="s">
        <v>35</v>
      </c>
      <c r="E199" s="14" t="s">
        <v>808</v>
      </c>
      <c r="F199" s="14" t="s">
        <v>962</v>
      </c>
      <c r="G199" s="40" t="s">
        <v>963</v>
      </c>
      <c r="H199" s="14" t="s">
        <v>40</v>
      </c>
      <c r="I199" s="14" t="s">
        <v>964</v>
      </c>
      <c r="J199" s="14">
        <v>2025</v>
      </c>
      <c r="K199" s="14">
        <v>2025</v>
      </c>
      <c r="L199" s="52" t="s">
        <v>42</v>
      </c>
      <c r="M199" s="52" t="s">
        <v>871</v>
      </c>
      <c r="N199" s="14" t="s">
        <v>965</v>
      </c>
      <c r="O199" s="108">
        <v>29</v>
      </c>
      <c r="P199" s="108">
        <v>29</v>
      </c>
      <c r="Q199" s="50">
        <v>0</v>
      </c>
      <c r="R199" s="51">
        <v>1</v>
      </c>
      <c r="S199" s="100">
        <v>320</v>
      </c>
      <c r="T199" s="97">
        <v>1307</v>
      </c>
      <c r="U199" s="112">
        <v>1</v>
      </c>
      <c r="V199" s="100">
        <v>76</v>
      </c>
      <c r="W199" s="112">
        <v>340</v>
      </c>
      <c r="X199" s="14" t="s">
        <v>966</v>
      </c>
      <c r="Y199" s="14" t="s">
        <v>815</v>
      </c>
    </row>
    <row r="200" s="3" customFormat="1" ht="136.5" spans="1:25">
      <c r="A200" s="14">
        <v>194</v>
      </c>
      <c r="B200" s="14" t="s">
        <v>33</v>
      </c>
      <c r="C200" s="14" t="s">
        <v>36</v>
      </c>
      <c r="D200" s="14" t="s">
        <v>35</v>
      </c>
      <c r="E200" s="14" t="s">
        <v>808</v>
      </c>
      <c r="F200" s="14" t="s">
        <v>967</v>
      </c>
      <c r="G200" s="14" t="s">
        <v>968</v>
      </c>
      <c r="H200" s="14" t="s">
        <v>40</v>
      </c>
      <c r="I200" s="50" t="s">
        <v>967</v>
      </c>
      <c r="J200" s="14">
        <v>2025</v>
      </c>
      <c r="K200" s="14">
        <v>2025</v>
      </c>
      <c r="L200" s="56" t="s">
        <v>42</v>
      </c>
      <c r="M200" s="14" t="s">
        <v>812</v>
      </c>
      <c r="N200" s="14" t="s">
        <v>969</v>
      </c>
      <c r="O200" s="108">
        <v>48</v>
      </c>
      <c r="P200" s="108">
        <v>48</v>
      </c>
      <c r="Q200" s="50">
        <v>0</v>
      </c>
      <c r="R200" s="51">
        <v>1</v>
      </c>
      <c r="S200" s="51">
        <v>743</v>
      </c>
      <c r="T200" s="51">
        <v>1843</v>
      </c>
      <c r="U200" s="51">
        <v>0</v>
      </c>
      <c r="V200" s="51">
        <v>25</v>
      </c>
      <c r="W200" s="51">
        <v>86</v>
      </c>
      <c r="X200" s="14" t="s">
        <v>970</v>
      </c>
      <c r="Y200" s="14" t="s">
        <v>970</v>
      </c>
    </row>
    <row r="201" s="3" customFormat="1" ht="175.5" spans="1:25">
      <c r="A201" s="14">
        <v>195</v>
      </c>
      <c r="B201" s="14" t="s">
        <v>33</v>
      </c>
      <c r="C201" s="14" t="s">
        <v>36</v>
      </c>
      <c r="D201" s="14" t="s">
        <v>35</v>
      </c>
      <c r="E201" s="14" t="s">
        <v>808</v>
      </c>
      <c r="F201" s="14" t="s">
        <v>971</v>
      </c>
      <c r="G201" s="40" t="s">
        <v>972</v>
      </c>
      <c r="H201" s="14" t="s">
        <v>40</v>
      </c>
      <c r="I201" s="50" t="s">
        <v>973</v>
      </c>
      <c r="J201" s="14">
        <v>2025</v>
      </c>
      <c r="K201" s="52">
        <v>2025</v>
      </c>
      <c r="L201" s="52" t="s">
        <v>42</v>
      </c>
      <c r="M201" s="52" t="s">
        <v>871</v>
      </c>
      <c r="N201" s="52" t="s">
        <v>974</v>
      </c>
      <c r="O201" s="108">
        <v>19.8</v>
      </c>
      <c r="P201" s="108">
        <v>19.8</v>
      </c>
      <c r="Q201" s="50">
        <v>0</v>
      </c>
      <c r="R201" s="51">
        <v>1</v>
      </c>
      <c r="S201" s="51">
        <v>160</v>
      </c>
      <c r="T201" s="51">
        <v>508</v>
      </c>
      <c r="U201" s="51"/>
      <c r="V201" s="51">
        <v>7</v>
      </c>
      <c r="W201" s="51">
        <v>30</v>
      </c>
      <c r="X201" s="14" t="s">
        <v>975</v>
      </c>
      <c r="Y201" s="14" t="s">
        <v>815</v>
      </c>
    </row>
    <row r="202" s="3" customFormat="1" ht="78" spans="1:25">
      <c r="A202" s="14">
        <v>196</v>
      </c>
      <c r="B202" s="14" t="s">
        <v>33</v>
      </c>
      <c r="C202" s="14" t="s">
        <v>36</v>
      </c>
      <c r="D202" s="14" t="s">
        <v>35</v>
      </c>
      <c r="E202" s="14" t="s">
        <v>808</v>
      </c>
      <c r="F202" s="14" t="s">
        <v>976</v>
      </c>
      <c r="G202" s="40" t="s">
        <v>977</v>
      </c>
      <c r="H202" s="14" t="s">
        <v>40</v>
      </c>
      <c r="I202" s="14" t="s">
        <v>976</v>
      </c>
      <c r="J202" s="14">
        <v>2025</v>
      </c>
      <c r="K202" s="52">
        <v>2025</v>
      </c>
      <c r="L202" s="56" t="s">
        <v>42</v>
      </c>
      <c r="M202" s="14" t="s">
        <v>812</v>
      </c>
      <c r="N202" s="110" t="s">
        <v>978</v>
      </c>
      <c r="O202" s="108">
        <v>5</v>
      </c>
      <c r="P202" s="108">
        <v>5</v>
      </c>
      <c r="Q202" s="50">
        <v>0</v>
      </c>
      <c r="R202" s="51">
        <v>1</v>
      </c>
      <c r="S202" s="51">
        <v>165</v>
      </c>
      <c r="T202" s="51">
        <v>825</v>
      </c>
      <c r="U202" s="51">
        <v>0</v>
      </c>
      <c r="V202" s="51">
        <v>1</v>
      </c>
      <c r="W202" s="51">
        <v>5</v>
      </c>
      <c r="X202" s="14" t="s">
        <v>979</v>
      </c>
      <c r="Y202" s="57" t="s">
        <v>979</v>
      </c>
    </row>
    <row r="203" s="3" customFormat="1" ht="97.5" spans="1:25">
      <c r="A203" s="14">
        <v>197</v>
      </c>
      <c r="B203" s="14" t="s">
        <v>33</v>
      </c>
      <c r="C203" s="14" t="s">
        <v>36</v>
      </c>
      <c r="D203" s="14" t="s">
        <v>35</v>
      </c>
      <c r="E203" s="14" t="s">
        <v>808</v>
      </c>
      <c r="F203" s="14" t="s">
        <v>980</v>
      </c>
      <c r="G203" s="14" t="s">
        <v>981</v>
      </c>
      <c r="H203" s="14" t="s">
        <v>40</v>
      </c>
      <c r="I203" s="14" t="s">
        <v>980</v>
      </c>
      <c r="J203" s="14">
        <v>2025</v>
      </c>
      <c r="K203" s="52">
        <v>2025</v>
      </c>
      <c r="L203" s="56" t="s">
        <v>42</v>
      </c>
      <c r="M203" s="14" t="s">
        <v>812</v>
      </c>
      <c r="N203" s="14" t="s">
        <v>982</v>
      </c>
      <c r="O203" s="108">
        <v>20</v>
      </c>
      <c r="P203" s="108">
        <v>20</v>
      </c>
      <c r="Q203" s="50">
        <v>0</v>
      </c>
      <c r="R203" s="51">
        <v>1</v>
      </c>
      <c r="S203" s="51">
        <v>206</v>
      </c>
      <c r="T203" s="51">
        <v>611</v>
      </c>
      <c r="U203" s="51">
        <v>0</v>
      </c>
      <c r="V203" s="51">
        <v>17</v>
      </c>
      <c r="W203" s="51">
        <v>65</v>
      </c>
      <c r="X203" s="14" t="s">
        <v>983</v>
      </c>
      <c r="Y203" s="14" t="s">
        <v>983</v>
      </c>
    </row>
    <row r="204" s="3" customFormat="1" ht="156" spans="1:25">
      <c r="A204" s="14">
        <v>198</v>
      </c>
      <c r="B204" s="14" t="s">
        <v>33</v>
      </c>
      <c r="C204" s="14" t="s">
        <v>36</v>
      </c>
      <c r="D204" s="14" t="s">
        <v>35</v>
      </c>
      <c r="E204" s="14" t="s">
        <v>808</v>
      </c>
      <c r="F204" s="14" t="s">
        <v>984</v>
      </c>
      <c r="G204" s="14" t="s">
        <v>985</v>
      </c>
      <c r="H204" s="14" t="s">
        <v>40</v>
      </c>
      <c r="I204" s="14" t="s">
        <v>984</v>
      </c>
      <c r="J204" s="14">
        <v>2025</v>
      </c>
      <c r="K204" s="52">
        <v>2025</v>
      </c>
      <c r="L204" s="56" t="s">
        <v>42</v>
      </c>
      <c r="M204" s="14" t="s">
        <v>812</v>
      </c>
      <c r="N204" s="14" t="s">
        <v>986</v>
      </c>
      <c r="O204" s="108">
        <v>25</v>
      </c>
      <c r="P204" s="108">
        <v>25</v>
      </c>
      <c r="Q204" s="50">
        <v>0</v>
      </c>
      <c r="R204" s="51">
        <v>5</v>
      </c>
      <c r="S204" s="51">
        <v>210</v>
      </c>
      <c r="T204" s="51">
        <v>1005</v>
      </c>
      <c r="U204" s="51">
        <v>0</v>
      </c>
      <c r="V204" s="51">
        <v>24</v>
      </c>
      <c r="W204" s="51">
        <v>106</v>
      </c>
      <c r="X204" s="14" t="s">
        <v>987</v>
      </c>
      <c r="Y204" s="57" t="s">
        <v>987</v>
      </c>
    </row>
    <row r="205" s="3" customFormat="1" ht="78" spans="1:25">
      <c r="A205" s="14">
        <v>199</v>
      </c>
      <c r="B205" s="14" t="s">
        <v>33</v>
      </c>
      <c r="C205" s="14" t="s">
        <v>36</v>
      </c>
      <c r="D205" s="14" t="s">
        <v>35</v>
      </c>
      <c r="E205" s="14" t="s">
        <v>808</v>
      </c>
      <c r="F205" s="56" t="s">
        <v>988</v>
      </c>
      <c r="G205" s="56" t="s">
        <v>989</v>
      </c>
      <c r="H205" s="14" t="s">
        <v>697</v>
      </c>
      <c r="I205" s="56" t="s">
        <v>988</v>
      </c>
      <c r="J205" s="14">
        <v>2025</v>
      </c>
      <c r="K205" s="52">
        <v>2025</v>
      </c>
      <c r="L205" s="51" t="s">
        <v>117</v>
      </c>
      <c r="M205" s="14" t="s">
        <v>812</v>
      </c>
      <c r="N205" s="14" t="s">
        <v>990</v>
      </c>
      <c r="O205" s="108">
        <v>15</v>
      </c>
      <c r="P205" s="108">
        <v>15</v>
      </c>
      <c r="Q205" s="50">
        <v>0</v>
      </c>
      <c r="R205" s="112">
        <v>3</v>
      </c>
      <c r="S205" s="100">
        <v>450</v>
      </c>
      <c r="T205" s="97">
        <v>1845</v>
      </c>
      <c r="U205" s="51">
        <v>0</v>
      </c>
      <c r="V205" s="100">
        <v>51</v>
      </c>
      <c r="W205" s="100">
        <v>169</v>
      </c>
      <c r="X205" s="56" t="s">
        <v>991</v>
      </c>
      <c r="Y205" s="57" t="s">
        <v>991</v>
      </c>
    </row>
    <row r="206" s="3" customFormat="1" ht="78" spans="1:25">
      <c r="A206" s="14">
        <v>200</v>
      </c>
      <c r="B206" s="14" t="s">
        <v>33</v>
      </c>
      <c r="C206" s="14" t="s">
        <v>36</v>
      </c>
      <c r="D206" s="14" t="s">
        <v>35</v>
      </c>
      <c r="E206" s="14" t="s">
        <v>808</v>
      </c>
      <c r="F206" s="56" t="s">
        <v>988</v>
      </c>
      <c r="G206" s="56" t="s">
        <v>992</v>
      </c>
      <c r="H206" s="14" t="s">
        <v>40</v>
      </c>
      <c r="I206" s="56" t="s">
        <v>988</v>
      </c>
      <c r="J206" s="14">
        <v>2025</v>
      </c>
      <c r="K206" s="52">
        <v>2025</v>
      </c>
      <c r="L206" s="56" t="s">
        <v>42</v>
      </c>
      <c r="M206" s="14" t="s">
        <v>812</v>
      </c>
      <c r="N206" s="56" t="s">
        <v>993</v>
      </c>
      <c r="O206" s="108">
        <v>18</v>
      </c>
      <c r="P206" s="108">
        <v>18</v>
      </c>
      <c r="Q206" s="50">
        <v>0</v>
      </c>
      <c r="R206" s="112">
        <v>3</v>
      </c>
      <c r="S206" s="100">
        <v>450</v>
      </c>
      <c r="T206" s="97">
        <v>1845</v>
      </c>
      <c r="U206" s="51">
        <v>0</v>
      </c>
      <c r="V206" s="100">
        <v>51</v>
      </c>
      <c r="W206" s="100">
        <v>169</v>
      </c>
      <c r="X206" s="56" t="s">
        <v>994</v>
      </c>
      <c r="Y206" s="57" t="s">
        <v>994</v>
      </c>
    </row>
    <row r="207" s="3" customFormat="1" ht="156" spans="1:25">
      <c r="A207" s="14">
        <v>201</v>
      </c>
      <c r="B207" s="14" t="s">
        <v>33</v>
      </c>
      <c r="C207" s="14" t="s">
        <v>36</v>
      </c>
      <c r="D207" s="14" t="s">
        <v>35</v>
      </c>
      <c r="E207" s="14" t="s">
        <v>808</v>
      </c>
      <c r="F207" s="14" t="s">
        <v>995</v>
      </c>
      <c r="G207" s="14" t="s">
        <v>996</v>
      </c>
      <c r="H207" s="14" t="s">
        <v>875</v>
      </c>
      <c r="I207" s="14" t="s">
        <v>995</v>
      </c>
      <c r="J207" s="14">
        <v>2025</v>
      </c>
      <c r="K207" s="52">
        <v>2025</v>
      </c>
      <c r="L207" s="51" t="s">
        <v>117</v>
      </c>
      <c r="M207" s="14" t="s">
        <v>812</v>
      </c>
      <c r="N207" s="14" t="s">
        <v>997</v>
      </c>
      <c r="O207" s="108">
        <v>29</v>
      </c>
      <c r="P207" s="108">
        <v>29</v>
      </c>
      <c r="Q207" s="50">
        <v>0</v>
      </c>
      <c r="R207" s="51">
        <v>1</v>
      </c>
      <c r="S207" s="51">
        <v>900</v>
      </c>
      <c r="T207" s="51">
        <v>3200</v>
      </c>
      <c r="U207" s="51">
        <v>0</v>
      </c>
      <c r="V207" s="51">
        <v>90</v>
      </c>
      <c r="W207" s="51">
        <v>340</v>
      </c>
      <c r="X207" s="14" t="s">
        <v>998</v>
      </c>
      <c r="Y207" s="14" t="s">
        <v>998</v>
      </c>
    </row>
    <row r="208" s="3" customFormat="1" ht="117" spans="1:25">
      <c r="A208" s="14">
        <v>202</v>
      </c>
      <c r="B208" s="14" t="s">
        <v>33</v>
      </c>
      <c r="C208" s="14" t="s">
        <v>36</v>
      </c>
      <c r="D208" s="14" t="s">
        <v>35</v>
      </c>
      <c r="E208" s="14" t="s">
        <v>808</v>
      </c>
      <c r="F208" s="14" t="s">
        <v>999</v>
      </c>
      <c r="G208" s="14" t="s">
        <v>1000</v>
      </c>
      <c r="H208" s="14" t="s">
        <v>40</v>
      </c>
      <c r="I208" s="14" t="s">
        <v>999</v>
      </c>
      <c r="J208" s="14">
        <v>2025</v>
      </c>
      <c r="K208" s="52">
        <v>2025</v>
      </c>
      <c r="L208" s="51" t="s">
        <v>117</v>
      </c>
      <c r="M208" s="14" t="s">
        <v>812</v>
      </c>
      <c r="N208" s="14" t="s">
        <v>1001</v>
      </c>
      <c r="O208" s="108">
        <v>29</v>
      </c>
      <c r="P208" s="108">
        <v>29</v>
      </c>
      <c r="Q208" s="50">
        <v>0</v>
      </c>
      <c r="R208" s="51">
        <v>1</v>
      </c>
      <c r="S208" s="51">
        <v>448</v>
      </c>
      <c r="T208" s="51">
        <v>1499</v>
      </c>
      <c r="U208" s="51">
        <v>0</v>
      </c>
      <c r="V208" s="51">
        <v>28</v>
      </c>
      <c r="W208" s="51">
        <v>111</v>
      </c>
      <c r="X208" s="14" t="s">
        <v>1002</v>
      </c>
      <c r="Y208" s="14" t="s">
        <v>1002</v>
      </c>
    </row>
    <row r="209" s="3" customFormat="1" ht="97.5" spans="1:25">
      <c r="A209" s="14">
        <v>203</v>
      </c>
      <c r="B209" s="14" t="s">
        <v>33</v>
      </c>
      <c r="C209" s="14" t="s">
        <v>36</v>
      </c>
      <c r="D209" s="14" t="s">
        <v>35</v>
      </c>
      <c r="E209" s="14" t="s">
        <v>808</v>
      </c>
      <c r="F209" s="14" t="s">
        <v>1003</v>
      </c>
      <c r="G209" s="40" t="s">
        <v>1004</v>
      </c>
      <c r="H209" s="14" t="s">
        <v>811</v>
      </c>
      <c r="I209" s="50" t="s">
        <v>1003</v>
      </c>
      <c r="J209" s="14">
        <v>2025</v>
      </c>
      <c r="K209" s="52">
        <v>2025</v>
      </c>
      <c r="L209" s="14" t="s">
        <v>42</v>
      </c>
      <c r="M209" s="52" t="s">
        <v>871</v>
      </c>
      <c r="N209" s="52" t="s">
        <v>1005</v>
      </c>
      <c r="O209" s="108">
        <v>13</v>
      </c>
      <c r="P209" s="108">
        <v>13</v>
      </c>
      <c r="Q209" s="50">
        <v>0</v>
      </c>
      <c r="R209" s="111">
        <v>1</v>
      </c>
      <c r="S209" s="111">
        <v>399</v>
      </c>
      <c r="T209" s="111">
        <v>1407</v>
      </c>
      <c r="U209" s="111"/>
      <c r="V209" s="111">
        <v>49</v>
      </c>
      <c r="W209" s="111">
        <v>169</v>
      </c>
      <c r="X209" s="14" t="s">
        <v>887</v>
      </c>
      <c r="Y209" s="14" t="s">
        <v>1006</v>
      </c>
    </row>
    <row r="210" s="3" customFormat="1" ht="78" spans="1:25">
      <c r="A210" s="14">
        <v>204</v>
      </c>
      <c r="B210" s="14" t="s">
        <v>33</v>
      </c>
      <c r="C210" s="14" t="s">
        <v>36</v>
      </c>
      <c r="D210" s="14" t="s">
        <v>35</v>
      </c>
      <c r="E210" s="14" t="s">
        <v>808</v>
      </c>
      <c r="F210" s="14" t="s">
        <v>1003</v>
      </c>
      <c r="G210" s="40" t="s">
        <v>1007</v>
      </c>
      <c r="H210" s="14" t="s">
        <v>875</v>
      </c>
      <c r="I210" s="50" t="s">
        <v>1003</v>
      </c>
      <c r="J210" s="14">
        <v>2025</v>
      </c>
      <c r="K210" s="52">
        <v>2025</v>
      </c>
      <c r="L210" s="14" t="s">
        <v>42</v>
      </c>
      <c r="M210" s="52" t="s">
        <v>871</v>
      </c>
      <c r="N210" s="52" t="s">
        <v>1008</v>
      </c>
      <c r="O210" s="108">
        <v>14</v>
      </c>
      <c r="P210" s="108">
        <v>14</v>
      </c>
      <c r="Q210" s="50">
        <v>0</v>
      </c>
      <c r="R210" s="111">
        <v>1</v>
      </c>
      <c r="S210" s="111">
        <v>399</v>
      </c>
      <c r="T210" s="111">
        <v>1407</v>
      </c>
      <c r="U210" s="111"/>
      <c r="V210" s="111">
        <v>49</v>
      </c>
      <c r="W210" s="111">
        <v>169</v>
      </c>
      <c r="X210" s="14" t="s">
        <v>1009</v>
      </c>
      <c r="Y210" s="14" t="s">
        <v>1006</v>
      </c>
    </row>
    <row r="211" s="3" customFormat="1" ht="97.5" spans="1:25">
      <c r="A211" s="14">
        <v>205</v>
      </c>
      <c r="B211" s="14" t="s">
        <v>33</v>
      </c>
      <c r="C211" s="14" t="s">
        <v>36</v>
      </c>
      <c r="D211" s="14" t="s">
        <v>35</v>
      </c>
      <c r="E211" s="14" t="s">
        <v>808</v>
      </c>
      <c r="F211" s="14" t="s">
        <v>1010</v>
      </c>
      <c r="G211" s="40" t="s">
        <v>1011</v>
      </c>
      <c r="H211" s="14" t="s">
        <v>40</v>
      </c>
      <c r="I211" s="14" t="s">
        <v>1012</v>
      </c>
      <c r="J211" s="14">
        <v>2024.7</v>
      </c>
      <c r="K211" s="14">
        <v>2024.7</v>
      </c>
      <c r="L211" s="14" t="s">
        <v>42</v>
      </c>
      <c r="M211" s="14" t="s">
        <v>812</v>
      </c>
      <c r="N211" s="80" t="s">
        <v>1013</v>
      </c>
      <c r="O211" s="108">
        <v>15</v>
      </c>
      <c r="P211" s="108">
        <v>15</v>
      </c>
      <c r="Q211" s="50">
        <v>0</v>
      </c>
      <c r="R211" s="51">
        <v>1</v>
      </c>
      <c r="S211" s="51">
        <v>358</v>
      </c>
      <c r="T211" s="51">
        <v>1080</v>
      </c>
      <c r="U211" s="51" t="s">
        <v>1014</v>
      </c>
      <c r="V211" s="51">
        <v>42</v>
      </c>
      <c r="W211" s="51">
        <v>120</v>
      </c>
      <c r="X211" s="14" t="s">
        <v>1015</v>
      </c>
      <c r="Y211" s="14" t="s">
        <v>815</v>
      </c>
    </row>
    <row r="212" s="3" customFormat="1" ht="97.5" spans="1:25">
      <c r="A212" s="14">
        <v>206</v>
      </c>
      <c r="B212" s="14" t="s">
        <v>33</v>
      </c>
      <c r="C212" s="14" t="s">
        <v>36</v>
      </c>
      <c r="D212" s="14" t="s">
        <v>35</v>
      </c>
      <c r="E212" s="14" t="s">
        <v>1016</v>
      </c>
      <c r="F212" s="14" t="s">
        <v>1017</v>
      </c>
      <c r="G212" s="40" t="s">
        <v>1018</v>
      </c>
      <c r="H212" s="14" t="s">
        <v>40</v>
      </c>
      <c r="I212" s="50" t="s">
        <v>1017</v>
      </c>
      <c r="J212" s="14" t="s">
        <v>1019</v>
      </c>
      <c r="K212" s="52" t="s">
        <v>1020</v>
      </c>
      <c r="L212" s="80" t="s">
        <v>42</v>
      </c>
      <c r="M212" s="52" t="s">
        <v>1021</v>
      </c>
      <c r="N212" s="52" t="s">
        <v>1022</v>
      </c>
      <c r="O212" s="54">
        <v>16</v>
      </c>
      <c r="P212" s="54">
        <v>16</v>
      </c>
      <c r="Q212" s="50">
        <v>0</v>
      </c>
      <c r="R212" s="51">
        <v>1</v>
      </c>
      <c r="S212" s="51">
        <v>120</v>
      </c>
      <c r="T212" s="57">
        <v>450</v>
      </c>
      <c r="U212" s="57">
        <v>1</v>
      </c>
      <c r="V212" s="57">
        <v>110</v>
      </c>
      <c r="W212" s="57">
        <v>395</v>
      </c>
      <c r="X212" s="14" t="s">
        <v>1023</v>
      </c>
      <c r="Y212" s="14" t="s">
        <v>1023</v>
      </c>
    </row>
    <row r="213" s="3" customFormat="1" ht="175.5" spans="1:25">
      <c r="A213" s="14">
        <v>207</v>
      </c>
      <c r="B213" s="14" t="s">
        <v>33</v>
      </c>
      <c r="C213" s="14" t="s">
        <v>36</v>
      </c>
      <c r="D213" s="14" t="s">
        <v>35</v>
      </c>
      <c r="E213" s="14" t="s">
        <v>1016</v>
      </c>
      <c r="F213" s="14" t="s">
        <v>1024</v>
      </c>
      <c r="G213" s="40" t="s">
        <v>1025</v>
      </c>
      <c r="H213" s="14" t="s">
        <v>40</v>
      </c>
      <c r="I213" s="50" t="s">
        <v>1024</v>
      </c>
      <c r="J213" s="14" t="s">
        <v>1019</v>
      </c>
      <c r="K213" s="52" t="s">
        <v>1020</v>
      </c>
      <c r="L213" s="80" t="s">
        <v>42</v>
      </c>
      <c r="M213" s="52" t="s">
        <v>1021</v>
      </c>
      <c r="N213" s="52" t="s">
        <v>1026</v>
      </c>
      <c r="O213" s="54">
        <v>28</v>
      </c>
      <c r="P213" s="54">
        <v>28</v>
      </c>
      <c r="Q213" s="50">
        <v>0</v>
      </c>
      <c r="R213" s="51">
        <v>1</v>
      </c>
      <c r="S213" s="51">
        <v>308</v>
      </c>
      <c r="T213" s="51">
        <v>990</v>
      </c>
      <c r="U213" s="51">
        <v>1</v>
      </c>
      <c r="V213" s="51">
        <v>173</v>
      </c>
      <c r="W213" s="51">
        <v>630</v>
      </c>
      <c r="X213" s="14" t="s">
        <v>1027</v>
      </c>
      <c r="Y213" s="14" t="s">
        <v>1027</v>
      </c>
    </row>
    <row r="214" s="11" customFormat="1" ht="136.5" spans="1:25">
      <c r="A214" s="14">
        <v>208</v>
      </c>
      <c r="B214" s="14" t="s">
        <v>33</v>
      </c>
      <c r="C214" s="14" t="s">
        <v>36</v>
      </c>
      <c r="D214" s="14" t="s">
        <v>35</v>
      </c>
      <c r="E214" s="14" t="s">
        <v>1028</v>
      </c>
      <c r="F214" s="14" t="s">
        <v>1029</v>
      </c>
      <c r="G214" s="14" t="s">
        <v>1030</v>
      </c>
      <c r="H214" s="14" t="s">
        <v>40</v>
      </c>
      <c r="I214" s="14" t="s">
        <v>1029</v>
      </c>
      <c r="J214" s="14">
        <v>2025.01</v>
      </c>
      <c r="K214" s="14">
        <v>2025.12</v>
      </c>
      <c r="L214" s="14" t="s">
        <v>117</v>
      </c>
      <c r="M214" s="14" t="s">
        <v>1031</v>
      </c>
      <c r="N214" s="14" t="s">
        <v>1032</v>
      </c>
      <c r="O214" s="54">
        <v>27.8</v>
      </c>
      <c r="P214" s="54">
        <v>27.8</v>
      </c>
      <c r="Q214" s="50">
        <v>0</v>
      </c>
      <c r="R214" s="14">
        <v>2</v>
      </c>
      <c r="S214" s="14">
        <v>305</v>
      </c>
      <c r="T214" s="14">
        <v>1250</v>
      </c>
      <c r="U214" s="14">
        <v>2</v>
      </c>
      <c r="V214" s="14">
        <v>80</v>
      </c>
      <c r="W214" s="14">
        <v>335</v>
      </c>
      <c r="X214" s="14" t="s">
        <v>1033</v>
      </c>
      <c r="Y214" s="14" t="s">
        <v>1034</v>
      </c>
    </row>
    <row r="215" s="12" customFormat="1" ht="136.5" spans="1:25">
      <c r="A215" s="14">
        <v>209</v>
      </c>
      <c r="B215" s="14" t="s">
        <v>33</v>
      </c>
      <c r="C215" s="14" t="s">
        <v>36</v>
      </c>
      <c r="D215" s="14" t="s">
        <v>35</v>
      </c>
      <c r="E215" s="14" t="s">
        <v>1028</v>
      </c>
      <c r="F215" s="14" t="s">
        <v>1035</v>
      </c>
      <c r="G215" s="14" t="s">
        <v>1036</v>
      </c>
      <c r="H215" s="14" t="s">
        <v>40</v>
      </c>
      <c r="I215" s="14" t="s">
        <v>1035</v>
      </c>
      <c r="J215" s="14">
        <v>2025.01</v>
      </c>
      <c r="K215" s="14">
        <v>2025.12</v>
      </c>
      <c r="L215" s="14" t="s">
        <v>117</v>
      </c>
      <c r="M215" s="14" t="s">
        <v>1031</v>
      </c>
      <c r="N215" s="14" t="s">
        <v>1037</v>
      </c>
      <c r="O215" s="54">
        <v>29</v>
      </c>
      <c r="P215" s="54">
        <v>29</v>
      </c>
      <c r="Q215" s="50">
        <v>0</v>
      </c>
      <c r="R215" s="14">
        <v>1</v>
      </c>
      <c r="S215" s="14">
        <v>35</v>
      </c>
      <c r="T215" s="57">
        <v>300</v>
      </c>
      <c r="U215" s="57">
        <v>0</v>
      </c>
      <c r="V215" s="57">
        <v>12</v>
      </c>
      <c r="W215" s="57">
        <v>38</v>
      </c>
      <c r="X215" s="14" t="s">
        <v>1038</v>
      </c>
      <c r="Y215" s="14" t="s">
        <v>1039</v>
      </c>
    </row>
    <row r="216" s="11" customFormat="1" ht="97.5" spans="1:25">
      <c r="A216" s="14">
        <v>210</v>
      </c>
      <c r="B216" s="14" t="s">
        <v>33</v>
      </c>
      <c r="C216" s="14" t="s">
        <v>36</v>
      </c>
      <c r="D216" s="14" t="s">
        <v>35</v>
      </c>
      <c r="E216" s="14" t="s">
        <v>1028</v>
      </c>
      <c r="F216" s="14" t="s">
        <v>1040</v>
      </c>
      <c r="G216" s="14" t="s">
        <v>1041</v>
      </c>
      <c r="H216" s="14" t="s">
        <v>40</v>
      </c>
      <c r="I216" s="14" t="s">
        <v>1040</v>
      </c>
      <c r="J216" s="14">
        <v>2025.01</v>
      </c>
      <c r="K216" s="14">
        <v>2025.12</v>
      </c>
      <c r="L216" s="14" t="s">
        <v>42</v>
      </c>
      <c r="M216" s="14" t="s">
        <v>1031</v>
      </c>
      <c r="N216" s="14" t="s">
        <v>1042</v>
      </c>
      <c r="O216" s="54">
        <v>22</v>
      </c>
      <c r="P216" s="54">
        <v>22</v>
      </c>
      <c r="Q216" s="50">
        <v>0</v>
      </c>
      <c r="R216" s="14">
        <v>1</v>
      </c>
      <c r="S216" s="14">
        <v>244</v>
      </c>
      <c r="T216" s="14">
        <v>942</v>
      </c>
      <c r="U216" s="14">
        <v>1</v>
      </c>
      <c r="V216" s="14">
        <v>4</v>
      </c>
      <c r="W216" s="14">
        <v>244</v>
      </c>
      <c r="X216" s="14" t="s">
        <v>1043</v>
      </c>
      <c r="Y216" s="14" t="s">
        <v>1044</v>
      </c>
    </row>
    <row r="217" s="11" customFormat="1" ht="136.5" spans="1:25">
      <c r="A217" s="14">
        <v>211</v>
      </c>
      <c r="B217" s="14" t="s">
        <v>33</v>
      </c>
      <c r="C217" s="14" t="s">
        <v>36</v>
      </c>
      <c r="D217" s="14" t="s">
        <v>35</v>
      </c>
      <c r="E217" s="14" t="s">
        <v>1028</v>
      </c>
      <c r="F217" s="14" t="s">
        <v>1045</v>
      </c>
      <c r="G217" s="14" t="s">
        <v>1046</v>
      </c>
      <c r="H217" s="14" t="s">
        <v>40</v>
      </c>
      <c r="I217" s="14" t="s">
        <v>1045</v>
      </c>
      <c r="J217" s="14">
        <v>2025.01</v>
      </c>
      <c r="K217" s="14">
        <v>2025.12</v>
      </c>
      <c r="L217" s="14" t="s">
        <v>42</v>
      </c>
      <c r="M217" s="14" t="s">
        <v>1031</v>
      </c>
      <c r="N217" s="14" t="s">
        <v>1047</v>
      </c>
      <c r="O217" s="54">
        <v>29</v>
      </c>
      <c r="P217" s="54">
        <v>29</v>
      </c>
      <c r="Q217" s="50">
        <v>0</v>
      </c>
      <c r="R217" s="14">
        <v>1</v>
      </c>
      <c r="S217" s="14">
        <v>267</v>
      </c>
      <c r="T217" s="57">
        <v>989</v>
      </c>
      <c r="U217" s="57">
        <v>1</v>
      </c>
      <c r="V217" s="14">
        <v>12</v>
      </c>
      <c r="W217" s="14">
        <v>36</v>
      </c>
      <c r="X217" s="14" t="s">
        <v>1048</v>
      </c>
      <c r="Y217" s="14" t="s">
        <v>1049</v>
      </c>
    </row>
    <row r="218" s="11" customFormat="1" ht="117" spans="1:25">
      <c r="A218" s="14">
        <v>212</v>
      </c>
      <c r="B218" s="14" t="s">
        <v>33</v>
      </c>
      <c r="C218" s="14" t="s">
        <v>36</v>
      </c>
      <c r="D218" s="14" t="s">
        <v>35</v>
      </c>
      <c r="E218" s="14" t="s">
        <v>1028</v>
      </c>
      <c r="F218" s="14" t="s">
        <v>1050</v>
      </c>
      <c r="G218" s="14" t="s">
        <v>1051</v>
      </c>
      <c r="H218" s="14" t="s">
        <v>40</v>
      </c>
      <c r="I218" s="14" t="s">
        <v>1050</v>
      </c>
      <c r="J218" s="14">
        <v>2025.01</v>
      </c>
      <c r="K218" s="14">
        <v>2025.12</v>
      </c>
      <c r="L218" s="14" t="s">
        <v>117</v>
      </c>
      <c r="M218" s="14" t="s">
        <v>1031</v>
      </c>
      <c r="N218" s="14" t="s">
        <v>1052</v>
      </c>
      <c r="O218" s="54">
        <v>28</v>
      </c>
      <c r="P218" s="54">
        <v>28</v>
      </c>
      <c r="Q218" s="50">
        <v>0</v>
      </c>
      <c r="R218" s="14">
        <v>1</v>
      </c>
      <c r="S218" s="14">
        <v>210</v>
      </c>
      <c r="T218" s="14">
        <v>803</v>
      </c>
      <c r="U218" s="14">
        <v>1</v>
      </c>
      <c r="V218" s="57">
        <v>37</v>
      </c>
      <c r="W218" s="57">
        <v>151</v>
      </c>
      <c r="X218" s="14" t="s">
        <v>1053</v>
      </c>
      <c r="Y218" s="14" t="s">
        <v>1054</v>
      </c>
    </row>
    <row r="219" s="11" customFormat="1" ht="78" spans="1:25">
      <c r="A219" s="14">
        <v>214</v>
      </c>
      <c r="B219" s="14" t="s">
        <v>33</v>
      </c>
      <c r="C219" s="14" t="s">
        <v>36</v>
      </c>
      <c r="D219" s="14" t="s">
        <v>35</v>
      </c>
      <c r="E219" s="14" t="s">
        <v>1028</v>
      </c>
      <c r="F219" s="14" t="s">
        <v>1055</v>
      </c>
      <c r="G219" s="14" t="s">
        <v>1056</v>
      </c>
      <c r="H219" s="14" t="s">
        <v>40</v>
      </c>
      <c r="I219" s="14" t="s">
        <v>1055</v>
      </c>
      <c r="J219" s="14">
        <v>2025.01</v>
      </c>
      <c r="K219" s="14">
        <v>2025.12</v>
      </c>
      <c r="L219" s="14" t="s">
        <v>117</v>
      </c>
      <c r="M219" s="14" t="s">
        <v>1031</v>
      </c>
      <c r="N219" s="14" t="s">
        <v>1057</v>
      </c>
      <c r="O219" s="54">
        <v>17</v>
      </c>
      <c r="P219" s="54">
        <v>17</v>
      </c>
      <c r="Q219" s="50">
        <v>0</v>
      </c>
      <c r="R219" s="14">
        <v>1</v>
      </c>
      <c r="S219" s="14">
        <v>220</v>
      </c>
      <c r="T219" s="14">
        <v>803</v>
      </c>
      <c r="U219" s="14">
        <v>0</v>
      </c>
      <c r="V219" s="14">
        <v>12</v>
      </c>
      <c r="W219" s="14">
        <v>46</v>
      </c>
      <c r="X219" s="14" t="s">
        <v>1058</v>
      </c>
      <c r="Y219" s="14" t="s">
        <v>1059</v>
      </c>
    </row>
    <row r="220" s="11" customFormat="1" ht="175.5" spans="1:25">
      <c r="A220" s="14">
        <v>215</v>
      </c>
      <c r="B220" s="14" t="s">
        <v>33</v>
      </c>
      <c r="C220" s="14" t="s">
        <v>36</v>
      </c>
      <c r="D220" s="14" t="s">
        <v>35</v>
      </c>
      <c r="E220" s="14" t="s">
        <v>1028</v>
      </c>
      <c r="F220" s="14" t="s">
        <v>1060</v>
      </c>
      <c r="G220" s="40" t="s">
        <v>1061</v>
      </c>
      <c r="H220" s="14" t="s">
        <v>40</v>
      </c>
      <c r="I220" s="14" t="s">
        <v>1060</v>
      </c>
      <c r="J220" s="14">
        <v>2025.01</v>
      </c>
      <c r="K220" s="14">
        <v>2025.12</v>
      </c>
      <c r="L220" s="14" t="s">
        <v>42</v>
      </c>
      <c r="M220" s="14" t="s">
        <v>1031</v>
      </c>
      <c r="N220" s="14" t="s">
        <v>1062</v>
      </c>
      <c r="O220" s="54">
        <v>28</v>
      </c>
      <c r="P220" s="54">
        <v>28</v>
      </c>
      <c r="Q220" s="50">
        <v>0</v>
      </c>
      <c r="R220" s="14">
        <v>1</v>
      </c>
      <c r="S220" s="14">
        <v>224</v>
      </c>
      <c r="T220" s="14">
        <v>887</v>
      </c>
      <c r="U220" s="14">
        <v>0</v>
      </c>
      <c r="V220" s="14">
        <v>16</v>
      </c>
      <c r="W220" s="57">
        <v>56</v>
      </c>
      <c r="X220" s="14" t="s">
        <v>1063</v>
      </c>
      <c r="Y220" s="14" t="s">
        <v>1064</v>
      </c>
    </row>
    <row r="221" s="11" customFormat="1" ht="156" spans="1:25">
      <c r="A221" s="14">
        <v>216</v>
      </c>
      <c r="B221" s="14" t="s">
        <v>33</v>
      </c>
      <c r="C221" s="14" t="s">
        <v>36</v>
      </c>
      <c r="D221" s="14" t="s">
        <v>35</v>
      </c>
      <c r="E221" s="14" t="s">
        <v>1028</v>
      </c>
      <c r="F221" s="14" t="s">
        <v>1065</v>
      </c>
      <c r="G221" s="14" t="s">
        <v>1066</v>
      </c>
      <c r="H221" s="14" t="s">
        <v>40</v>
      </c>
      <c r="I221" s="14" t="s">
        <v>1065</v>
      </c>
      <c r="J221" s="14">
        <v>2025.01</v>
      </c>
      <c r="K221" s="14">
        <v>2025.12</v>
      </c>
      <c r="L221" s="14" t="s">
        <v>117</v>
      </c>
      <c r="M221" s="14" t="s">
        <v>1031</v>
      </c>
      <c r="N221" s="14" t="s">
        <v>1067</v>
      </c>
      <c r="O221" s="54">
        <v>29</v>
      </c>
      <c r="P221" s="54">
        <v>29</v>
      </c>
      <c r="Q221" s="50">
        <v>0</v>
      </c>
      <c r="R221" s="14">
        <v>2</v>
      </c>
      <c r="S221" s="14">
        <v>409</v>
      </c>
      <c r="T221" s="14">
        <v>760</v>
      </c>
      <c r="U221" s="14">
        <v>2</v>
      </c>
      <c r="V221" s="14">
        <v>2</v>
      </c>
      <c r="W221" s="14">
        <v>9</v>
      </c>
      <c r="X221" s="14" t="s">
        <v>1068</v>
      </c>
      <c r="Y221" s="14" t="s">
        <v>1069</v>
      </c>
    </row>
    <row r="222" s="11" customFormat="1" ht="156" spans="1:25">
      <c r="A222" s="14">
        <v>217</v>
      </c>
      <c r="B222" s="14" t="s">
        <v>33</v>
      </c>
      <c r="C222" s="14" t="s">
        <v>36</v>
      </c>
      <c r="D222" s="14" t="s">
        <v>35</v>
      </c>
      <c r="E222" s="14" t="s">
        <v>1028</v>
      </c>
      <c r="F222" s="14" t="s">
        <v>1070</v>
      </c>
      <c r="G222" s="14" t="s">
        <v>1071</v>
      </c>
      <c r="H222" s="14" t="s">
        <v>40</v>
      </c>
      <c r="I222" s="14" t="s">
        <v>1070</v>
      </c>
      <c r="J222" s="14">
        <v>2025.01</v>
      </c>
      <c r="K222" s="14">
        <v>2025.12</v>
      </c>
      <c r="L222" s="14" t="s">
        <v>42</v>
      </c>
      <c r="M222" s="14" t="s">
        <v>1031</v>
      </c>
      <c r="N222" s="14" t="s">
        <v>1072</v>
      </c>
      <c r="O222" s="54">
        <v>25.8</v>
      </c>
      <c r="P222" s="54">
        <v>25.8</v>
      </c>
      <c r="Q222" s="50">
        <v>0</v>
      </c>
      <c r="R222" s="14">
        <v>1</v>
      </c>
      <c r="S222" s="14">
        <v>156</v>
      </c>
      <c r="T222" s="14">
        <v>620</v>
      </c>
      <c r="U222" s="14">
        <v>0</v>
      </c>
      <c r="V222" s="14">
        <v>28</v>
      </c>
      <c r="W222" s="14">
        <v>116</v>
      </c>
      <c r="X222" s="14" t="s">
        <v>1073</v>
      </c>
      <c r="Y222" s="14" t="s">
        <v>1074</v>
      </c>
    </row>
    <row r="223" s="13" customFormat="1" ht="136.5" spans="1:25">
      <c r="A223" s="14">
        <v>218</v>
      </c>
      <c r="B223" s="14" t="s">
        <v>33</v>
      </c>
      <c r="C223" s="14" t="s">
        <v>36</v>
      </c>
      <c r="D223" s="14" t="s">
        <v>35</v>
      </c>
      <c r="E223" s="14" t="s">
        <v>1028</v>
      </c>
      <c r="F223" s="14" t="s">
        <v>1075</v>
      </c>
      <c r="G223" s="14" t="s">
        <v>1076</v>
      </c>
      <c r="H223" s="14" t="s">
        <v>40</v>
      </c>
      <c r="I223" s="14" t="s">
        <v>1075</v>
      </c>
      <c r="J223" s="14">
        <v>2025.01</v>
      </c>
      <c r="K223" s="14">
        <v>2025.12</v>
      </c>
      <c r="L223" s="14" t="s">
        <v>117</v>
      </c>
      <c r="M223" s="14" t="s">
        <v>1031</v>
      </c>
      <c r="N223" s="14" t="s">
        <v>1077</v>
      </c>
      <c r="O223" s="54">
        <v>29</v>
      </c>
      <c r="P223" s="54">
        <v>29</v>
      </c>
      <c r="Q223" s="50">
        <v>0</v>
      </c>
      <c r="R223" s="14">
        <v>1</v>
      </c>
      <c r="S223" s="14">
        <v>152</v>
      </c>
      <c r="T223" s="14">
        <v>643</v>
      </c>
      <c r="U223" s="14">
        <v>1</v>
      </c>
      <c r="V223" s="14">
        <v>18</v>
      </c>
      <c r="W223" s="14">
        <v>72</v>
      </c>
      <c r="X223" s="14" t="s">
        <v>1078</v>
      </c>
      <c r="Y223" s="14" t="s">
        <v>1079</v>
      </c>
    </row>
    <row r="224" s="13" customFormat="1" ht="156" spans="1:25">
      <c r="A224" s="14">
        <v>219</v>
      </c>
      <c r="B224" s="14" t="s">
        <v>33</v>
      </c>
      <c r="C224" s="14" t="s">
        <v>36</v>
      </c>
      <c r="D224" s="14" t="s">
        <v>35</v>
      </c>
      <c r="E224" s="14" t="s">
        <v>1028</v>
      </c>
      <c r="F224" s="14" t="s">
        <v>1075</v>
      </c>
      <c r="G224" s="14" t="s">
        <v>1080</v>
      </c>
      <c r="H224" s="14" t="s">
        <v>40</v>
      </c>
      <c r="I224" s="14" t="s">
        <v>1075</v>
      </c>
      <c r="J224" s="14">
        <v>2025.01</v>
      </c>
      <c r="K224" s="14">
        <v>2025.12</v>
      </c>
      <c r="L224" s="14" t="s">
        <v>117</v>
      </c>
      <c r="M224" s="14" t="s">
        <v>1031</v>
      </c>
      <c r="N224" s="14" t="s">
        <v>1081</v>
      </c>
      <c r="O224" s="54">
        <v>25</v>
      </c>
      <c r="P224" s="54">
        <v>25</v>
      </c>
      <c r="Q224" s="50">
        <v>0</v>
      </c>
      <c r="R224" s="14">
        <v>1</v>
      </c>
      <c r="S224" s="14">
        <v>523</v>
      </c>
      <c r="T224" s="14">
        <v>1904</v>
      </c>
      <c r="U224" s="14">
        <v>1</v>
      </c>
      <c r="V224" s="14">
        <v>102</v>
      </c>
      <c r="W224" s="14">
        <v>408</v>
      </c>
      <c r="X224" s="14" t="s">
        <v>1082</v>
      </c>
      <c r="Y224" s="14" t="s">
        <v>1083</v>
      </c>
    </row>
    <row r="225" s="13" customFormat="1" ht="78" spans="1:25">
      <c r="A225" s="14">
        <v>220</v>
      </c>
      <c r="B225" s="14" t="s">
        <v>33</v>
      </c>
      <c r="C225" s="14" t="s">
        <v>36</v>
      </c>
      <c r="D225" s="14" t="s">
        <v>35</v>
      </c>
      <c r="E225" s="14" t="s">
        <v>1028</v>
      </c>
      <c r="F225" s="14" t="s">
        <v>1075</v>
      </c>
      <c r="G225" s="14" t="s">
        <v>1084</v>
      </c>
      <c r="H225" s="14" t="s">
        <v>40</v>
      </c>
      <c r="I225" s="14" t="s">
        <v>1075</v>
      </c>
      <c r="J225" s="14">
        <v>2025.01</v>
      </c>
      <c r="K225" s="14">
        <v>2025.12</v>
      </c>
      <c r="L225" s="14" t="s">
        <v>117</v>
      </c>
      <c r="M225" s="14" t="s">
        <v>1031</v>
      </c>
      <c r="N225" s="14" t="s">
        <v>1085</v>
      </c>
      <c r="O225" s="54">
        <v>15</v>
      </c>
      <c r="P225" s="54">
        <v>15</v>
      </c>
      <c r="Q225" s="50">
        <v>0</v>
      </c>
      <c r="R225" s="14">
        <v>1</v>
      </c>
      <c r="S225" s="14">
        <v>205</v>
      </c>
      <c r="T225" s="57">
        <v>830</v>
      </c>
      <c r="U225" s="57">
        <v>1</v>
      </c>
      <c r="V225" s="57">
        <v>23</v>
      </c>
      <c r="W225" s="57">
        <v>98</v>
      </c>
      <c r="X225" s="14" t="s">
        <v>1086</v>
      </c>
      <c r="Y225" s="14" t="s">
        <v>1087</v>
      </c>
    </row>
    <row r="226" s="2" customFormat="1" ht="68" customHeight="1" spans="1:25">
      <c r="A226" s="14"/>
      <c r="B226" s="35" t="s">
        <v>1088</v>
      </c>
      <c r="C226" s="113" t="s">
        <v>1089</v>
      </c>
      <c r="D226" s="114"/>
      <c r="E226" s="14"/>
      <c r="F226" s="14"/>
      <c r="G226" s="56"/>
      <c r="H226" s="56"/>
      <c r="I226" s="56"/>
      <c r="J226" s="111"/>
      <c r="K226" s="96"/>
      <c r="L226" s="14"/>
      <c r="M226" s="14"/>
      <c r="N226" s="80"/>
      <c r="O226" s="53">
        <f>SUM(O227:O275,O276:O355)</f>
        <v>3202.87</v>
      </c>
      <c r="P226" s="53">
        <f>SUM(P227:P275,P276:P355)</f>
        <v>3202.87</v>
      </c>
      <c r="Q226" s="50">
        <v>0</v>
      </c>
      <c r="R226" s="51"/>
      <c r="S226" s="51"/>
      <c r="T226" s="51"/>
      <c r="U226" s="51"/>
      <c r="V226" s="51"/>
      <c r="W226" s="51"/>
      <c r="X226" s="96"/>
      <c r="Y226" s="96"/>
    </row>
    <row r="227" s="3" customFormat="1" ht="97.5" spans="1:25">
      <c r="A227" s="14">
        <v>1</v>
      </c>
      <c r="B227" s="14" t="s">
        <v>33</v>
      </c>
      <c r="C227" s="14" t="s">
        <v>36</v>
      </c>
      <c r="D227" s="14" t="s">
        <v>1089</v>
      </c>
      <c r="E227" s="14" t="s">
        <v>37</v>
      </c>
      <c r="F227" s="14" t="s">
        <v>1090</v>
      </c>
      <c r="G227" s="14" t="s">
        <v>1091</v>
      </c>
      <c r="H227" s="14" t="s">
        <v>40</v>
      </c>
      <c r="I227" s="14" t="s">
        <v>1090</v>
      </c>
      <c r="J227" s="14">
        <v>2025.3</v>
      </c>
      <c r="K227" s="14">
        <v>2025.8</v>
      </c>
      <c r="L227" s="14" t="s">
        <v>42</v>
      </c>
      <c r="M227" s="14" t="s">
        <v>43</v>
      </c>
      <c r="N227" s="14" t="s">
        <v>1092</v>
      </c>
      <c r="O227" s="54">
        <v>27.8</v>
      </c>
      <c r="P227" s="54">
        <v>27.8</v>
      </c>
      <c r="Q227" s="50">
        <v>0</v>
      </c>
      <c r="R227" s="51">
        <v>1</v>
      </c>
      <c r="S227" s="51">
        <v>410</v>
      </c>
      <c r="T227" s="51">
        <v>1893</v>
      </c>
      <c r="U227" s="51"/>
      <c r="V227" s="51">
        <v>40</v>
      </c>
      <c r="W227" s="51">
        <v>133</v>
      </c>
      <c r="X227" s="14" t="s">
        <v>1093</v>
      </c>
      <c r="Y227" s="14" t="s">
        <v>110</v>
      </c>
    </row>
    <row r="228" s="3" customFormat="1" ht="78" spans="1:25">
      <c r="A228" s="14">
        <v>2</v>
      </c>
      <c r="B228" s="14" t="s">
        <v>33</v>
      </c>
      <c r="C228" s="14" t="s">
        <v>36</v>
      </c>
      <c r="D228" s="14" t="s">
        <v>1089</v>
      </c>
      <c r="E228" s="14" t="s">
        <v>37</v>
      </c>
      <c r="F228" s="14" t="s">
        <v>1094</v>
      </c>
      <c r="G228" s="14" t="s">
        <v>1095</v>
      </c>
      <c r="H228" s="14" t="s">
        <v>40</v>
      </c>
      <c r="I228" s="14" t="s">
        <v>1094</v>
      </c>
      <c r="J228" s="14">
        <v>2025.3</v>
      </c>
      <c r="K228" s="14">
        <v>2025.8</v>
      </c>
      <c r="L228" s="14" t="s">
        <v>42</v>
      </c>
      <c r="M228" s="14" t="s">
        <v>43</v>
      </c>
      <c r="N228" s="14" t="s">
        <v>1096</v>
      </c>
      <c r="O228" s="54">
        <v>27.8</v>
      </c>
      <c r="P228" s="54">
        <v>27.8</v>
      </c>
      <c r="Q228" s="50">
        <v>0</v>
      </c>
      <c r="R228" s="51">
        <v>1</v>
      </c>
      <c r="S228" s="51">
        <v>246</v>
      </c>
      <c r="T228" s="51">
        <v>1094</v>
      </c>
      <c r="U228" s="51">
        <v>1</v>
      </c>
      <c r="V228" s="51">
        <v>84</v>
      </c>
      <c r="W228" s="51">
        <v>352</v>
      </c>
      <c r="X228" s="14" t="s">
        <v>1097</v>
      </c>
      <c r="Y228" s="14" t="s">
        <v>110</v>
      </c>
    </row>
    <row r="229" s="3" customFormat="1" ht="78" spans="1:25">
      <c r="A229" s="14">
        <v>3</v>
      </c>
      <c r="B229" s="14" t="s">
        <v>33</v>
      </c>
      <c r="C229" s="14" t="s">
        <v>36</v>
      </c>
      <c r="D229" s="14" t="s">
        <v>1089</v>
      </c>
      <c r="E229" s="14" t="s">
        <v>37</v>
      </c>
      <c r="F229" s="14" t="s">
        <v>1098</v>
      </c>
      <c r="G229" s="14" t="s">
        <v>1099</v>
      </c>
      <c r="H229" s="14" t="s">
        <v>40</v>
      </c>
      <c r="I229" s="14" t="s">
        <v>1098</v>
      </c>
      <c r="J229" s="14">
        <v>2025.3</v>
      </c>
      <c r="K229" s="14">
        <v>2025.8</v>
      </c>
      <c r="L229" s="14" t="s">
        <v>42</v>
      </c>
      <c r="M229" s="14" t="s">
        <v>43</v>
      </c>
      <c r="N229" s="14" t="s">
        <v>1100</v>
      </c>
      <c r="O229" s="54">
        <v>27.4</v>
      </c>
      <c r="P229" s="54">
        <v>27.4</v>
      </c>
      <c r="Q229" s="50">
        <v>0</v>
      </c>
      <c r="R229" s="51">
        <v>2</v>
      </c>
      <c r="S229" s="51">
        <v>245</v>
      </c>
      <c r="T229" s="51">
        <v>1097</v>
      </c>
      <c r="U229" s="51"/>
      <c r="V229" s="51">
        <v>18</v>
      </c>
      <c r="W229" s="51">
        <v>68</v>
      </c>
      <c r="X229" s="14" t="s">
        <v>1101</v>
      </c>
      <c r="Y229" s="14" t="s">
        <v>110</v>
      </c>
    </row>
    <row r="230" s="14" customFormat="1" ht="97.5" spans="1:25">
      <c r="A230" s="14">
        <v>4</v>
      </c>
      <c r="B230" s="14" t="s">
        <v>33</v>
      </c>
      <c r="C230" s="14" t="s">
        <v>36</v>
      </c>
      <c r="D230" s="14" t="s">
        <v>1089</v>
      </c>
      <c r="E230" s="14" t="s">
        <v>162</v>
      </c>
      <c r="F230" s="14" t="s">
        <v>1102</v>
      </c>
      <c r="G230" s="14" t="s">
        <v>1103</v>
      </c>
      <c r="H230" s="14" t="s">
        <v>40</v>
      </c>
      <c r="I230" s="14" t="s">
        <v>1102</v>
      </c>
      <c r="J230" s="14">
        <v>2025.1</v>
      </c>
      <c r="K230" s="14" t="s">
        <v>822</v>
      </c>
      <c r="L230" s="40" t="s">
        <v>513</v>
      </c>
      <c r="M230" s="14" t="s">
        <v>165</v>
      </c>
      <c r="N230" s="14" t="s">
        <v>1104</v>
      </c>
      <c r="O230" s="54">
        <v>25</v>
      </c>
      <c r="P230" s="54">
        <v>25</v>
      </c>
      <c r="Q230" s="50">
        <v>0</v>
      </c>
      <c r="R230" s="14">
        <v>2</v>
      </c>
      <c r="S230" s="14">
        <v>300</v>
      </c>
      <c r="T230" s="14">
        <v>1001</v>
      </c>
      <c r="U230" s="14">
        <v>1</v>
      </c>
      <c r="V230" s="14">
        <v>22</v>
      </c>
      <c r="W230" s="14">
        <v>57</v>
      </c>
      <c r="X230" s="14" t="s">
        <v>1105</v>
      </c>
      <c r="Y230" s="14" t="s">
        <v>1106</v>
      </c>
    </row>
    <row r="231" s="4" customFormat="1" ht="78" spans="1:25">
      <c r="A231" s="14">
        <v>5</v>
      </c>
      <c r="B231" s="14" t="s">
        <v>33</v>
      </c>
      <c r="C231" s="14" t="s">
        <v>36</v>
      </c>
      <c r="D231" s="14" t="s">
        <v>1089</v>
      </c>
      <c r="E231" s="14" t="s">
        <v>162</v>
      </c>
      <c r="F231" s="14" t="s">
        <v>1107</v>
      </c>
      <c r="G231" s="14" t="s">
        <v>1108</v>
      </c>
      <c r="H231" s="14" t="s">
        <v>40</v>
      </c>
      <c r="I231" s="14" t="s">
        <v>1109</v>
      </c>
      <c r="J231" s="14">
        <v>2025.1</v>
      </c>
      <c r="K231" s="14">
        <v>2025.12</v>
      </c>
      <c r="L231" s="14" t="s">
        <v>42</v>
      </c>
      <c r="M231" s="14" t="s">
        <v>165</v>
      </c>
      <c r="N231" s="14" t="s">
        <v>1110</v>
      </c>
      <c r="O231" s="54">
        <v>10</v>
      </c>
      <c r="P231" s="54">
        <v>10</v>
      </c>
      <c r="Q231" s="50">
        <v>0</v>
      </c>
      <c r="R231" s="51">
        <v>1</v>
      </c>
      <c r="S231" s="51">
        <v>124</v>
      </c>
      <c r="T231" s="51">
        <v>480</v>
      </c>
      <c r="U231" s="51"/>
      <c r="V231" s="51"/>
      <c r="W231" s="51"/>
      <c r="X231" s="14" t="s">
        <v>1111</v>
      </c>
      <c r="Y231" s="14" t="s">
        <v>1112</v>
      </c>
    </row>
    <row r="232" s="5" customFormat="1" ht="78" spans="1:25">
      <c r="A232" s="14">
        <v>6</v>
      </c>
      <c r="B232" s="14" t="s">
        <v>33</v>
      </c>
      <c r="C232" s="14" t="s">
        <v>36</v>
      </c>
      <c r="D232" s="14" t="s">
        <v>1089</v>
      </c>
      <c r="E232" s="14" t="s">
        <v>227</v>
      </c>
      <c r="F232" s="39" t="s">
        <v>1113</v>
      </c>
      <c r="G232" s="40" t="s">
        <v>1114</v>
      </c>
      <c r="H232" s="39" t="s">
        <v>40</v>
      </c>
      <c r="I232" s="50" t="s">
        <v>1113</v>
      </c>
      <c r="J232" s="14">
        <v>2025.1</v>
      </c>
      <c r="K232" s="52">
        <v>2025</v>
      </c>
      <c r="L232" s="52" t="s">
        <v>42</v>
      </c>
      <c r="M232" s="52" t="s">
        <v>230</v>
      </c>
      <c r="N232" s="52" t="s">
        <v>1115</v>
      </c>
      <c r="O232" s="54">
        <v>20</v>
      </c>
      <c r="P232" s="54">
        <v>20</v>
      </c>
      <c r="Q232" s="50">
        <v>0</v>
      </c>
      <c r="R232" s="71">
        <v>1</v>
      </c>
      <c r="S232" s="57">
        <v>489</v>
      </c>
      <c r="T232" s="57">
        <v>1944</v>
      </c>
      <c r="U232" s="14">
        <v>0</v>
      </c>
      <c r="V232" s="14">
        <v>70</v>
      </c>
      <c r="W232" s="51">
        <v>281</v>
      </c>
      <c r="X232" s="14" t="s">
        <v>1116</v>
      </c>
      <c r="Y232" s="57" t="s">
        <v>1117</v>
      </c>
    </row>
    <row r="233" s="5" customFormat="1" ht="78" spans="1:25">
      <c r="A233" s="14">
        <v>7</v>
      </c>
      <c r="B233" s="14" t="s">
        <v>33</v>
      </c>
      <c r="C233" s="14" t="s">
        <v>36</v>
      </c>
      <c r="D233" s="14" t="s">
        <v>1089</v>
      </c>
      <c r="E233" s="14" t="s">
        <v>227</v>
      </c>
      <c r="F233" s="14" t="s">
        <v>1118</v>
      </c>
      <c r="G233" s="40" t="s">
        <v>1119</v>
      </c>
      <c r="H233" s="39" t="s">
        <v>40</v>
      </c>
      <c r="I233" s="14" t="s">
        <v>1118</v>
      </c>
      <c r="J233" s="14">
        <v>2025.1</v>
      </c>
      <c r="K233" s="52">
        <v>2025</v>
      </c>
      <c r="L233" s="52" t="s">
        <v>42</v>
      </c>
      <c r="M233" s="52" t="s">
        <v>230</v>
      </c>
      <c r="N233" s="14" t="s">
        <v>1120</v>
      </c>
      <c r="O233" s="115">
        <v>28</v>
      </c>
      <c r="P233" s="115">
        <v>28</v>
      </c>
      <c r="Q233" s="50">
        <v>0</v>
      </c>
      <c r="R233" s="71">
        <v>2</v>
      </c>
      <c r="S233" s="57">
        <v>322</v>
      </c>
      <c r="T233" s="57">
        <v>1158</v>
      </c>
      <c r="U233" s="14">
        <v>0</v>
      </c>
      <c r="V233" s="14">
        <v>28</v>
      </c>
      <c r="W233" s="71">
        <v>116</v>
      </c>
      <c r="X233" s="14" t="s">
        <v>1121</v>
      </c>
      <c r="Y233" s="57" t="s">
        <v>1122</v>
      </c>
    </row>
    <row r="234" s="5" customFormat="1" ht="78" spans="1:25">
      <c r="A234" s="14">
        <v>8</v>
      </c>
      <c r="B234" s="14" t="s">
        <v>33</v>
      </c>
      <c r="C234" s="14" t="s">
        <v>36</v>
      </c>
      <c r="D234" s="14" t="s">
        <v>1089</v>
      </c>
      <c r="E234" s="14" t="s">
        <v>227</v>
      </c>
      <c r="F234" s="14" t="s">
        <v>1123</v>
      </c>
      <c r="G234" s="40" t="s">
        <v>1124</v>
      </c>
      <c r="H234" s="39" t="s">
        <v>40</v>
      </c>
      <c r="I234" s="57" t="s">
        <v>1125</v>
      </c>
      <c r="J234" s="14">
        <v>2025.1</v>
      </c>
      <c r="K234" s="52">
        <v>2025</v>
      </c>
      <c r="L234" s="52" t="s">
        <v>42</v>
      </c>
      <c r="M234" s="52" t="s">
        <v>230</v>
      </c>
      <c r="N234" s="57" t="s">
        <v>1126</v>
      </c>
      <c r="O234" s="54">
        <v>12</v>
      </c>
      <c r="P234" s="54">
        <v>12</v>
      </c>
      <c r="Q234" s="50">
        <v>0</v>
      </c>
      <c r="R234" s="57">
        <v>1</v>
      </c>
      <c r="S234" s="57">
        <v>386</v>
      </c>
      <c r="T234" s="57">
        <v>1572</v>
      </c>
      <c r="U234" s="14">
        <v>0</v>
      </c>
      <c r="V234" s="14">
        <v>25</v>
      </c>
      <c r="W234" s="14">
        <v>100</v>
      </c>
      <c r="X234" s="14" t="s">
        <v>1127</v>
      </c>
      <c r="Y234" s="14" t="s">
        <v>1127</v>
      </c>
    </row>
    <row r="235" s="5" customFormat="1" ht="97.5" spans="1:25">
      <c r="A235" s="14">
        <v>9</v>
      </c>
      <c r="B235" s="14" t="s">
        <v>33</v>
      </c>
      <c r="C235" s="14" t="s">
        <v>36</v>
      </c>
      <c r="D235" s="14" t="s">
        <v>1089</v>
      </c>
      <c r="E235" s="14" t="s">
        <v>227</v>
      </c>
      <c r="F235" s="14" t="s">
        <v>228</v>
      </c>
      <c r="G235" s="14" t="s">
        <v>1128</v>
      </c>
      <c r="H235" s="39" t="s">
        <v>40</v>
      </c>
      <c r="I235" s="14" t="s">
        <v>228</v>
      </c>
      <c r="J235" s="14">
        <v>2025.1</v>
      </c>
      <c r="K235" s="52">
        <v>2025</v>
      </c>
      <c r="L235" s="52" t="s">
        <v>42</v>
      </c>
      <c r="M235" s="52" t="s">
        <v>230</v>
      </c>
      <c r="N235" s="14" t="s">
        <v>1129</v>
      </c>
      <c r="O235" s="54">
        <v>29</v>
      </c>
      <c r="P235" s="54">
        <v>29</v>
      </c>
      <c r="Q235" s="50">
        <v>0</v>
      </c>
      <c r="R235" s="71">
        <v>1</v>
      </c>
      <c r="S235" s="57">
        <v>53</v>
      </c>
      <c r="T235" s="57">
        <v>260</v>
      </c>
      <c r="U235" s="14">
        <v>0</v>
      </c>
      <c r="V235" s="14">
        <v>49</v>
      </c>
      <c r="W235" s="71">
        <v>204</v>
      </c>
      <c r="X235" s="14" t="s">
        <v>1130</v>
      </c>
      <c r="Y235" s="14" t="s">
        <v>1131</v>
      </c>
    </row>
    <row r="236" s="5" customFormat="1" ht="78" spans="1:25">
      <c r="A236" s="14">
        <v>10</v>
      </c>
      <c r="B236" s="14" t="s">
        <v>33</v>
      </c>
      <c r="C236" s="14" t="s">
        <v>36</v>
      </c>
      <c r="D236" s="14" t="s">
        <v>1089</v>
      </c>
      <c r="E236" s="14" t="s">
        <v>227</v>
      </c>
      <c r="F236" s="14" t="s">
        <v>1132</v>
      </c>
      <c r="G236" s="40" t="s">
        <v>1133</v>
      </c>
      <c r="H236" s="39" t="s">
        <v>40</v>
      </c>
      <c r="I236" s="57" t="s">
        <v>1134</v>
      </c>
      <c r="J236" s="14">
        <v>2025.1</v>
      </c>
      <c r="K236" s="52">
        <v>2025</v>
      </c>
      <c r="L236" s="52" t="s">
        <v>42</v>
      </c>
      <c r="M236" s="52" t="s">
        <v>230</v>
      </c>
      <c r="N236" s="57" t="s">
        <v>1135</v>
      </c>
      <c r="O236" s="54">
        <v>28.5</v>
      </c>
      <c r="P236" s="54">
        <v>28.5</v>
      </c>
      <c r="Q236" s="50">
        <v>0</v>
      </c>
      <c r="R236" s="57">
        <v>2</v>
      </c>
      <c r="S236" s="57">
        <v>168</v>
      </c>
      <c r="T236" s="57">
        <v>716</v>
      </c>
      <c r="U236" s="14">
        <v>0</v>
      </c>
      <c r="V236" s="14">
        <v>53</v>
      </c>
      <c r="W236" s="51">
        <v>249</v>
      </c>
      <c r="X236" s="14" t="s">
        <v>1136</v>
      </c>
      <c r="Y236" s="57" t="s">
        <v>1122</v>
      </c>
    </row>
    <row r="237" s="5" customFormat="1" ht="78" spans="1:25">
      <c r="A237" s="14">
        <v>11</v>
      </c>
      <c r="B237" s="14" t="s">
        <v>33</v>
      </c>
      <c r="C237" s="14" t="s">
        <v>36</v>
      </c>
      <c r="D237" s="14" t="s">
        <v>1089</v>
      </c>
      <c r="E237" s="14" t="s">
        <v>227</v>
      </c>
      <c r="F237" s="14" t="s">
        <v>263</v>
      </c>
      <c r="G237" s="40" t="s">
        <v>1137</v>
      </c>
      <c r="H237" s="39" t="s">
        <v>40</v>
      </c>
      <c r="I237" s="57" t="s">
        <v>1138</v>
      </c>
      <c r="J237" s="14">
        <v>2025.1</v>
      </c>
      <c r="K237" s="52">
        <v>2025</v>
      </c>
      <c r="L237" s="52" t="s">
        <v>42</v>
      </c>
      <c r="M237" s="52" t="s">
        <v>230</v>
      </c>
      <c r="N237" s="57" t="s">
        <v>1139</v>
      </c>
      <c r="O237" s="54">
        <v>28.67</v>
      </c>
      <c r="P237" s="54">
        <v>28.67</v>
      </c>
      <c r="Q237" s="50">
        <v>0</v>
      </c>
      <c r="R237" s="57">
        <v>2</v>
      </c>
      <c r="S237" s="57">
        <v>349</v>
      </c>
      <c r="T237" s="57">
        <v>1399</v>
      </c>
      <c r="U237" s="14">
        <v>0</v>
      </c>
      <c r="V237" s="14">
        <v>32</v>
      </c>
      <c r="W237" s="51">
        <v>123</v>
      </c>
      <c r="X237" s="14" t="s">
        <v>1140</v>
      </c>
      <c r="Y237" s="57" t="s">
        <v>1141</v>
      </c>
    </row>
    <row r="238" s="5" customFormat="1" ht="78" spans="1:25">
      <c r="A238" s="14">
        <v>12</v>
      </c>
      <c r="B238" s="14" t="s">
        <v>33</v>
      </c>
      <c r="C238" s="14" t="s">
        <v>36</v>
      </c>
      <c r="D238" s="14" t="s">
        <v>1089</v>
      </c>
      <c r="E238" s="14" t="s">
        <v>227</v>
      </c>
      <c r="F238" s="14" t="s">
        <v>263</v>
      </c>
      <c r="G238" s="40" t="s">
        <v>1142</v>
      </c>
      <c r="H238" s="39" t="s">
        <v>40</v>
      </c>
      <c r="I238" s="57" t="s">
        <v>265</v>
      </c>
      <c r="J238" s="14">
        <v>2025.1</v>
      </c>
      <c r="K238" s="52">
        <v>2025</v>
      </c>
      <c r="L238" s="52" t="s">
        <v>42</v>
      </c>
      <c r="M238" s="52" t="s">
        <v>230</v>
      </c>
      <c r="N238" s="57" t="s">
        <v>1143</v>
      </c>
      <c r="O238" s="54">
        <v>25</v>
      </c>
      <c r="P238" s="54">
        <v>25</v>
      </c>
      <c r="Q238" s="50">
        <v>0</v>
      </c>
      <c r="R238" s="57">
        <v>2</v>
      </c>
      <c r="S238" s="57">
        <v>349</v>
      </c>
      <c r="T238" s="57">
        <v>1399</v>
      </c>
      <c r="U238" s="14">
        <v>0</v>
      </c>
      <c r="V238" s="14">
        <v>32</v>
      </c>
      <c r="W238" s="51">
        <v>123</v>
      </c>
      <c r="X238" s="14" t="s">
        <v>267</v>
      </c>
      <c r="Y238" s="57" t="s">
        <v>268</v>
      </c>
    </row>
    <row r="239" s="5" customFormat="1" ht="78" spans="1:25">
      <c r="A239" s="14">
        <v>13</v>
      </c>
      <c r="B239" s="14" t="s">
        <v>33</v>
      </c>
      <c r="C239" s="14" t="s">
        <v>36</v>
      </c>
      <c r="D239" s="14" t="s">
        <v>1089</v>
      </c>
      <c r="E239" s="14" t="s">
        <v>227</v>
      </c>
      <c r="F239" s="14" t="s">
        <v>263</v>
      </c>
      <c r="G239" s="40" t="s">
        <v>1144</v>
      </c>
      <c r="H239" s="39" t="s">
        <v>40</v>
      </c>
      <c r="I239" s="57" t="s">
        <v>270</v>
      </c>
      <c r="J239" s="14">
        <v>2025.1</v>
      </c>
      <c r="K239" s="52">
        <v>2025</v>
      </c>
      <c r="L239" s="52" t="s">
        <v>42</v>
      </c>
      <c r="M239" s="52" t="s">
        <v>230</v>
      </c>
      <c r="N239" s="57" t="s">
        <v>1145</v>
      </c>
      <c r="O239" s="54">
        <v>27</v>
      </c>
      <c r="P239" s="54">
        <v>27</v>
      </c>
      <c r="Q239" s="50">
        <v>0</v>
      </c>
      <c r="R239" s="57">
        <v>2</v>
      </c>
      <c r="S239" s="57">
        <v>349</v>
      </c>
      <c r="T239" s="57">
        <v>1399</v>
      </c>
      <c r="U239" s="14">
        <v>0</v>
      </c>
      <c r="V239" s="14">
        <v>32</v>
      </c>
      <c r="W239" s="51">
        <v>123</v>
      </c>
      <c r="X239" s="14" t="s">
        <v>1146</v>
      </c>
      <c r="Y239" s="57" t="s">
        <v>1147</v>
      </c>
    </row>
    <row r="240" s="5" customFormat="1" ht="117" spans="1:25">
      <c r="A240" s="14">
        <v>14</v>
      </c>
      <c r="B240" s="14" t="s">
        <v>33</v>
      </c>
      <c r="C240" s="14" t="s">
        <v>36</v>
      </c>
      <c r="D240" s="14" t="s">
        <v>1089</v>
      </c>
      <c r="E240" s="14" t="s">
        <v>227</v>
      </c>
      <c r="F240" s="14" t="s">
        <v>273</v>
      </c>
      <c r="G240" s="14" t="s">
        <v>1148</v>
      </c>
      <c r="H240" s="39" t="s">
        <v>40</v>
      </c>
      <c r="I240" s="50" t="s">
        <v>273</v>
      </c>
      <c r="J240" s="14">
        <v>2025.1</v>
      </c>
      <c r="K240" s="52">
        <v>2025</v>
      </c>
      <c r="L240" s="52" t="s">
        <v>42</v>
      </c>
      <c r="M240" s="52" t="s">
        <v>230</v>
      </c>
      <c r="N240" s="52" t="s">
        <v>1149</v>
      </c>
      <c r="O240" s="54">
        <v>29.5</v>
      </c>
      <c r="P240" s="54">
        <v>29.5</v>
      </c>
      <c r="Q240" s="50">
        <v>0</v>
      </c>
      <c r="R240" s="57">
        <v>5</v>
      </c>
      <c r="S240" s="57">
        <v>161</v>
      </c>
      <c r="T240" s="57">
        <v>587</v>
      </c>
      <c r="U240" s="14">
        <v>0</v>
      </c>
      <c r="V240" s="14">
        <v>31</v>
      </c>
      <c r="W240" s="51">
        <v>126</v>
      </c>
      <c r="X240" s="14" t="s">
        <v>1150</v>
      </c>
      <c r="Y240" s="14" t="s">
        <v>277</v>
      </c>
    </row>
    <row r="241" s="5" customFormat="1" ht="117" spans="1:25">
      <c r="A241" s="14">
        <v>15</v>
      </c>
      <c r="B241" s="14" t="s">
        <v>33</v>
      </c>
      <c r="C241" s="14" t="s">
        <v>36</v>
      </c>
      <c r="D241" s="14" t="s">
        <v>1089</v>
      </c>
      <c r="E241" s="14" t="s">
        <v>227</v>
      </c>
      <c r="F241" s="57" t="s">
        <v>297</v>
      </c>
      <c r="G241" s="73" t="s">
        <v>1151</v>
      </c>
      <c r="H241" s="39" t="s">
        <v>40</v>
      </c>
      <c r="I241" s="57" t="s">
        <v>1152</v>
      </c>
      <c r="J241" s="57">
        <v>2025.1</v>
      </c>
      <c r="K241" s="52">
        <v>2025</v>
      </c>
      <c r="L241" s="52" t="s">
        <v>42</v>
      </c>
      <c r="M241" s="52" t="s">
        <v>230</v>
      </c>
      <c r="N241" s="57" t="s">
        <v>1153</v>
      </c>
      <c r="O241" s="54">
        <v>13</v>
      </c>
      <c r="P241" s="54">
        <v>13</v>
      </c>
      <c r="Q241" s="50">
        <v>0</v>
      </c>
      <c r="R241" s="57">
        <v>1</v>
      </c>
      <c r="S241" s="57">
        <v>200</v>
      </c>
      <c r="T241" s="57">
        <v>890</v>
      </c>
      <c r="U241" s="57">
        <v>0</v>
      </c>
      <c r="V241" s="57">
        <v>92</v>
      </c>
      <c r="W241" s="51">
        <v>328</v>
      </c>
      <c r="X241" s="57" t="s">
        <v>1154</v>
      </c>
      <c r="Y241" s="57" t="s">
        <v>1155</v>
      </c>
    </row>
    <row r="242" s="5" customFormat="1" ht="117" spans="1:25">
      <c r="A242" s="14">
        <v>16</v>
      </c>
      <c r="B242" s="14" t="s">
        <v>33</v>
      </c>
      <c r="C242" s="14" t="s">
        <v>36</v>
      </c>
      <c r="D242" s="14" t="s">
        <v>1089</v>
      </c>
      <c r="E242" s="14" t="s">
        <v>227</v>
      </c>
      <c r="F242" s="57" t="s">
        <v>297</v>
      </c>
      <c r="G242" s="73" t="s">
        <v>1156</v>
      </c>
      <c r="H242" s="39" t="s">
        <v>40</v>
      </c>
      <c r="I242" s="57" t="s">
        <v>1157</v>
      </c>
      <c r="J242" s="57">
        <v>2025.1</v>
      </c>
      <c r="K242" s="52">
        <v>2025</v>
      </c>
      <c r="L242" s="52" t="s">
        <v>42</v>
      </c>
      <c r="M242" s="52" t="s">
        <v>230</v>
      </c>
      <c r="N242" s="57" t="s">
        <v>1158</v>
      </c>
      <c r="O242" s="54">
        <v>10</v>
      </c>
      <c r="P242" s="54">
        <v>10</v>
      </c>
      <c r="Q242" s="50">
        <v>0</v>
      </c>
      <c r="R242" s="57">
        <v>1</v>
      </c>
      <c r="S242" s="57">
        <v>200</v>
      </c>
      <c r="T242" s="57">
        <v>890</v>
      </c>
      <c r="U242" s="57">
        <v>0</v>
      </c>
      <c r="V242" s="57">
        <v>92</v>
      </c>
      <c r="W242" s="51">
        <v>328</v>
      </c>
      <c r="X242" s="57" t="s">
        <v>1154</v>
      </c>
      <c r="Y242" s="57" t="s">
        <v>1159</v>
      </c>
    </row>
    <row r="243" s="5" customFormat="1" ht="78" spans="1:25">
      <c r="A243" s="14">
        <v>17</v>
      </c>
      <c r="B243" s="14" t="s">
        <v>33</v>
      </c>
      <c r="C243" s="14" t="s">
        <v>36</v>
      </c>
      <c r="D243" s="14" t="s">
        <v>1089</v>
      </c>
      <c r="E243" s="14" t="s">
        <v>227</v>
      </c>
      <c r="F243" s="14" t="s">
        <v>308</v>
      </c>
      <c r="G243" s="40" t="s">
        <v>1160</v>
      </c>
      <c r="H243" s="39" t="s">
        <v>40</v>
      </c>
      <c r="I243" s="50" t="s">
        <v>308</v>
      </c>
      <c r="J243" s="14">
        <v>2025.1</v>
      </c>
      <c r="K243" s="52">
        <v>2025</v>
      </c>
      <c r="L243" s="52" t="s">
        <v>42</v>
      </c>
      <c r="M243" s="52" t="s">
        <v>230</v>
      </c>
      <c r="N243" s="52" t="s">
        <v>1161</v>
      </c>
      <c r="O243" s="54">
        <v>25</v>
      </c>
      <c r="P243" s="54">
        <v>25</v>
      </c>
      <c r="Q243" s="50">
        <v>0</v>
      </c>
      <c r="R243" s="57">
        <v>2</v>
      </c>
      <c r="S243" s="57">
        <v>315</v>
      </c>
      <c r="T243" s="57">
        <v>1315</v>
      </c>
      <c r="U243" s="51">
        <v>1</v>
      </c>
      <c r="V243" s="14">
        <v>144</v>
      </c>
      <c r="W243" s="51">
        <v>581</v>
      </c>
      <c r="X243" s="14" t="s">
        <v>1162</v>
      </c>
      <c r="Y243" s="14" t="s">
        <v>1162</v>
      </c>
    </row>
    <row r="244" s="5" customFormat="1" ht="117" spans="1:25">
      <c r="A244" s="14">
        <v>18</v>
      </c>
      <c r="B244" s="14" t="s">
        <v>33</v>
      </c>
      <c r="C244" s="14" t="s">
        <v>36</v>
      </c>
      <c r="D244" s="14" t="s">
        <v>1089</v>
      </c>
      <c r="E244" s="14" t="s">
        <v>227</v>
      </c>
      <c r="F244" s="14" t="s">
        <v>337</v>
      </c>
      <c r="G244" s="40" t="s">
        <v>1163</v>
      </c>
      <c r="H244" s="39" t="s">
        <v>40</v>
      </c>
      <c r="I244" s="50" t="s">
        <v>337</v>
      </c>
      <c r="J244" s="14">
        <v>2025.1</v>
      </c>
      <c r="K244" s="52">
        <v>2025</v>
      </c>
      <c r="L244" s="52" t="s">
        <v>42</v>
      </c>
      <c r="M244" s="52" t="s">
        <v>230</v>
      </c>
      <c r="N244" s="52" t="s">
        <v>1164</v>
      </c>
      <c r="O244" s="54">
        <v>29.9</v>
      </c>
      <c r="P244" s="54">
        <v>29.9</v>
      </c>
      <c r="Q244" s="50">
        <v>0</v>
      </c>
      <c r="R244" s="57">
        <v>2</v>
      </c>
      <c r="S244" s="57">
        <v>425</v>
      </c>
      <c r="T244" s="57">
        <v>1650</v>
      </c>
      <c r="U244" s="51">
        <v>1</v>
      </c>
      <c r="V244" s="14">
        <v>142</v>
      </c>
      <c r="W244" s="51">
        <v>603</v>
      </c>
      <c r="X244" s="14" t="s">
        <v>1165</v>
      </c>
      <c r="Y244" s="14" t="s">
        <v>1165</v>
      </c>
    </row>
    <row r="245" s="5" customFormat="1" ht="117" spans="1:25">
      <c r="A245" s="14">
        <v>19</v>
      </c>
      <c r="B245" s="14" t="s">
        <v>33</v>
      </c>
      <c r="C245" s="14" t="s">
        <v>36</v>
      </c>
      <c r="D245" s="14" t="s">
        <v>1089</v>
      </c>
      <c r="E245" s="14" t="s">
        <v>227</v>
      </c>
      <c r="F245" s="14" t="s">
        <v>337</v>
      </c>
      <c r="G245" s="40" t="s">
        <v>1166</v>
      </c>
      <c r="H245" s="39" t="s">
        <v>40</v>
      </c>
      <c r="I245" s="50" t="s">
        <v>337</v>
      </c>
      <c r="J245" s="14">
        <v>2025.1</v>
      </c>
      <c r="K245" s="52">
        <v>2025</v>
      </c>
      <c r="L245" s="52" t="s">
        <v>42</v>
      </c>
      <c r="M245" s="52" t="s">
        <v>230</v>
      </c>
      <c r="N245" s="52" t="s">
        <v>1167</v>
      </c>
      <c r="O245" s="54">
        <v>29.9</v>
      </c>
      <c r="P245" s="54">
        <v>29.9</v>
      </c>
      <c r="Q245" s="50">
        <v>0</v>
      </c>
      <c r="R245" s="57">
        <v>2</v>
      </c>
      <c r="S245" s="57">
        <v>430</v>
      </c>
      <c r="T245" s="57">
        <v>1750</v>
      </c>
      <c r="U245" s="51">
        <v>1</v>
      </c>
      <c r="V245" s="14">
        <v>142</v>
      </c>
      <c r="W245" s="51">
        <v>603</v>
      </c>
      <c r="X245" s="14" t="s">
        <v>1165</v>
      </c>
      <c r="Y245" s="14" t="s">
        <v>1165</v>
      </c>
    </row>
    <row r="246" s="5" customFormat="1" ht="136.5" spans="1:25">
      <c r="A246" s="14">
        <v>20</v>
      </c>
      <c r="B246" s="14" t="s">
        <v>33</v>
      </c>
      <c r="C246" s="14" t="s">
        <v>36</v>
      </c>
      <c r="D246" s="14" t="s">
        <v>1089</v>
      </c>
      <c r="E246" s="14" t="s">
        <v>227</v>
      </c>
      <c r="F246" s="14" t="s">
        <v>337</v>
      </c>
      <c r="G246" s="40" t="s">
        <v>1168</v>
      </c>
      <c r="H246" s="39" t="s">
        <v>40</v>
      </c>
      <c r="I246" s="50" t="s">
        <v>337</v>
      </c>
      <c r="J246" s="14">
        <v>2025.1</v>
      </c>
      <c r="K246" s="52">
        <v>2025</v>
      </c>
      <c r="L246" s="52" t="s">
        <v>42</v>
      </c>
      <c r="M246" s="52" t="s">
        <v>230</v>
      </c>
      <c r="N246" s="52" t="s">
        <v>1169</v>
      </c>
      <c r="O246" s="54">
        <v>29.9</v>
      </c>
      <c r="P246" s="54">
        <v>29.9</v>
      </c>
      <c r="Q246" s="50">
        <v>0</v>
      </c>
      <c r="R246" s="57">
        <v>2</v>
      </c>
      <c r="S246" s="57">
        <v>425</v>
      </c>
      <c r="T246" s="57">
        <v>1650</v>
      </c>
      <c r="U246" s="51">
        <v>1</v>
      </c>
      <c r="V246" s="14">
        <v>142</v>
      </c>
      <c r="W246" s="51">
        <v>603</v>
      </c>
      <c r="X246" s="14" t="s">
        <v>1165</v>
      </c>
      <c r="Y246" s="14" t="s">
        <v>1165</v>
      </c>
    </row>
    <row r="247" s="6" customFormat="1" ht="117" spans="1:25">
      <c r="A247" s="14">
        <v>21</v>
      </c>
      <c r="B247" s="14" t="s">
        <v>33</v>
      </c>
      <c r="C247" s="14" t="s">
        <v>36</v>
      </c>
      <c r="D247" s="14" t="s">
        <v>1089</v>
      </c>
      <c r="E247" s="14" t="s">
        <v>362</v>
      </c>
      <c r="F247" s="14" t="s">
        <v>1170</v>
      </c>
      <c r="G247" s="40" t="s">
        <v>1171</v>
      </c>
      <c r="H247" s="14" t="s">
        <v>40</v>
      </c>
      <c r="I247" s="50" t="s">
        <v>1170</v>
      </c>
      <c r="J247" s="57">
        <v>2025.1</v>
      </c>
      <c r="K247" s="57">
        <v>2025.11</v>
      </c>
      <c r="L247" s="14" t="s">
        <v>513</v>
      </c>
      <c r="M247" s="52" t="s">
        <v>365</v>
      </c>
      <c r="N247" s="52" t="s">
        <v>1172</v>
      </c>
      <c r="O247" s="54">
        <v>45</v>
      </c>
      <c r="P247" s="54">
        <v>45</v>
      </c>
      <c r="Q247" s="50">
        <v>0</v>
      </c>
      <c r="R247" s="52">
        <v>1</v>
      </c>
      <c r="S247" s="52">
        <v>314</v>
      </c>
      <c r="T247" s="57">
        <v>1244</v>
      </c>
      <c r="U247" s="57">
        <v>0</v>
      </c>
      <c r="V247" s="57">
        <v>46</v>
      </c>
      <c r="W247" s="52">
        <v>192</v>
      </c>
      <c r="X247" s="14" t="s">
        <v>1173</v>
      </c>
      <c r="Y247" s="14" t="s">
        <v>1173</v>
      </c>
    </row>
    <row r="248" s="6" customFormat="1" ht="78" spans="1:25">
      <c r="A248" s="14">
        <v>22</v>
      </c>
      <c r="B248" s="14" t="s">
        <v>33</v>
      </c>
      <c r="C248" s="14" t="s">
        <v>36</v>
      </c>
      <c r="D248" s="14" t="s">
        <v>1089</v>
      </c>
      <c r="E248" s="14" t="s">
        <v>362</v>
      </c>
      <c r="F248" s="14" t="s">
        <v>1174</v>
      </c>
      <c r="G248" s="14" t="s">
        <v>1175</v>
      </c>
      <c r="H248" s="14" t="s">
        <v>40</v>
      </c>
      <c r="I248" s="14" t="s">
        <v>1174</v>
      </c>
      <c r="J248" s="57">
        <v>2025.6</v>
      </c>
      <c r="K248" s="116" t="s">
        <v>822</v>
      </c>
      <c r="L248" s="14" t="s">
        <v>42</v>
      </c>
      <c r="M248" s="14" t="s">
        <v>365</v>
      </c>
      <c r="N248" s="14" t="s">
        <v>1176</v>
      </c>
      <c r="O248" s="54">
        <v>20</v>
      </c>
      <c r="P248" s="54">
        <v>20</v>
      </c>
      <c r="Q248" s="50">
        <v>0</v>
      </c>
      <c r="R248" s="52">
        <v>2</v>
      </c>
      <c r="S248" s="52">
        <v>540</v>
      </c>
      <c r="T248" s="52">
        <v>2096</v>
      </c>
      <c r="U248" s="52">
        <v>0</v>
      </c>
      <c r="V248" s="52">
        <v>74</v>
      </c>
      <c r="W248" s="52">
        <v>306</v>
      </c>
      <c r="X248" s="14" t="s">
        <v>1177</v>
      </c>
      <c r="Y248" s="14" t="s">
        <v>1177</v>
      </c>
    </row>
    <row r="249" s="6" customFormat="1" ht="78" spans="1:25">
      <c r="A249" s="14">
        <v>23</v>
      </c>
      <c r="B249" s="14" t="s">
        <v>33</v>
      </c>
      <c r="C249" s="14" t="s">
        <v>36</v>
      </c>
      <c r="D249" s="14" t="s">
        <v>1089</v>
      </c>
      <c r="E249" s="14" t="s">
        <v>362</v>
      </c>
      <c r="F249" s="14" t="s">
        <v>363</v>
      </c>
      <c r="G249" s="14" t="s">
        <v>1178</v>
      </c>
      <c r="H249" s="14" t="s">
        <v>40</v>
      </c>
      <c r="I249" s="14" t="s">
        <v>363</v>
      </c>
      <c r="J249" s="57">
        <v>2025.2</v>
      </c>
      <c r="K249" s="57">
        <v>2025.6</v>
      </c>
      <c r="L249" s="14" t="s">
        <v>42</v>
      </c>
      <c r="M249" s="52" t="s">
        <v>365</v>
      </c>
      <c r="N249" s="52" t="s">
        <v>1179</v>
      </c>
      <c r="O249" s="54">
        <v>20</v>
      </c>
      <c r="P249" s="54">
        <v>20</v>
      </c>
      <c r="Q249" s="50">
        <v>0</v>
      </c>
      <c r="R249" s="52">
        <v>1</v>
      </c>
      <c r="S249" s="52">
        <v>289</v>
      </c>
      <c r="T249" s="52">
        <v>1141</v>
      </c>
      <c r="U249" s="52">
        <v>1</v>
      </c>
      <c r="V249" s="52">
        <v>198</v>
      </c>
      <c r="W249" s="52">
        <v>899</v>
      </c>
      <c r="X249" s="14" t="s">
        <v>1180</v>
      </c>
      <c r="Y249" s="14" t="s">
        <v>1181</v>
      </c>
    </row>
    <row r="250" s="6" customFormat="1" ht="156" spans="1:25">
      <c r="A250" s="14">
        <v>24</v>
      </c>
      <c r="B250" s="14" t="s">
        <v>33</v>
      </c>
      <c r="C250" s="14" t="s">
        <v>36</v>
      </c>
      <c r="D250" s="14" t="s">
        <v>1089</v>
      </c>
      <c r="E250" s="14" t="s">
        <v>362</v>
      </c>
      <c r="F250" s="14" t="s">
        <v>1182</v>
      </c>
      <c r="G250" s="40" t="s">
        <v>1183</v>
      </c>
      <c r="H250" s="14" t="s">
        <v>40</v>
      </c>
      <c r="I250" s="14" t="s">
        <v>1182</v>
      </c>
      <c r="J250" s="57">
        <v>2025.1</v>
      </c>
      <c r="K250" s="57">
        <v>2025.4</v>
      </c>
      <c r="L250" s="14" t="s">
        <v>42</v>
      </c>
      <c r="M250" s="52" t="s">
        <v>365</v>
      </c>
      <c r="N250" s="52" t="s">
        <v>1184</v>
      </c>
      <c r="O250" s="54">
        <v>27</v>
      </c>
      <c r="P250" s="54">
        <v>27</v>
      </c>
      <c r="Q250" s="50">
        <v>0</v>
      </c>
      <c r="R250" s="52">
        <v>1</v>
      </c>
      <c r="S250" s="52">
        <v>256</v>
      </c>
      <c r="T250" s="57">
        <v>1026</v>
      </c>
      <c r="U250" s="57">
        <v>1</v>
      </c>
      <c r="V250" s="57">
        <v>70</v>
      </c>
      <c r="W250" s="57">
        <v>340</v>
      </c>
      <c r="X250" s="14" t="s">
        <v>1185</v>
      </c>
      <c r="Y250" s="14" t="s">
        <v>1185</v>
      </c>
    </row>
    <row r="251" s="6" customFormat="1" ht="97.5" spans="1:25">
      <c r="A251" s="14">
        <v>25</v>
      </c>
      <c r="B251" s="14" t="s">
        <v>33</v>
      </c>
      <c r="C251" s="14" t="s">
        <v>36</v>
      </c>
      <c r="D251" s="14" t="s">
        <v>1089</v>
      </c>
      <c r="E251" s="14" t="s">
        <v>362</v>
      </c>
      <c r="F251" s="14" t="s">
        <v>369</v>
      </c>
      <c r="G251" s="40" t="s">
        <v>1186</v>
      </c>
      <c r="H251" s="14" t="s">
        <v>40</v>
      </c>
      <c r="I251" s="50" t="s">
        <v>369</v>
      </c>
      <c r="J251" s="57">
        <v>2025.2</v>
      </c>
      <c r="K251" s="57">
        <v>2025.1</v>
      </c>
      <c r="L251" s="52" t="s">
        <v>42</v>
      </c>
      <c r="M251" s="52" t="s">
        <v>365</v>
      </c>
      <c r="N251" s="52" t="s">
        <v>1187</v>
      </c>
      <c r="O251" s="54">
        <v>60</v>
      </c>
      <c r="P251" s="54">
        <v>60</v>
      </c>
      <c r="Q251" s="50">
        <v>0</v>
      </c>
      <c r="R251" s="57">
        <v>2</v>
      </c>
      <c r="S251" s="57">
        <v>479</v>
      </c>
      <c r="T251" s="52">
        <v>1879</v>
      </c>
      <c r="U251" s="57">
        <v>1</v>
      </c>
      <c r="V251" s="57">
        <v>179</v>
      </c>
      <c r="W251" s="57">
        <v>780</v>
      </c>
      <c r="X251" s="14" t="s">
        <v>1188</v>
      </c>
      <c r="Y251" s="14" t="s">
        <v>1188</v>
      </c>
    </row>
    <row r="252" s="6" customFormat="1" ht="273" spans="1:25">
      <c r="A252" s="14">
        <v>26</v>
      </c>
      <c r="B252" s="14" t="s">
        <v>33</v>
      </c>
      <c r="C252" s="14" t="s">
        <v>36</v>
      </c>
      <c r="D252" s="14" t="s">
        <v>1089</v>
      </c>
      <c r="E252" s="14" t="s">
        <v>362</v>
      </c>
      <c r="F252" s="14" t="s">
        <v>378</v>
      </c>
      <c r="G252" s="40" t="s">
        <v>1189</v>
      </c>
      <c r="H252" s="39" t="s">
        <v>40</v>
      </c>
      <c r="I252" s="50" t="s">
        <v>378</v>
      </c>
      <c r="J252" s="79">
        <v>45566</v>
      </c>
      <c r="K252" s="79">
        <v>45688</v>
      </c>
      <c r="L252" s="14" t="s">
        <v>513</v>
      </c>
      <c r="M252" s="52" t="s">
        <v>365</v>
      </c>
      <c r="N252" s="52" t="s">
        <v>1190</v>
      </c>
      <c r="O252" s="54">
        <v>21</v>
      </c>
      <c r="P252" s="54">
        <v>21</v>
      </c>
      <c r="Q252" s="50">
        <v>0</v>
      </c>
      <c r="R252" s="52">
        <v>1</v>
      </c>
      <c r="S252" s="52">
        <v>300</v>
      </c>
      <c r="T252" s="52">
        <v>1200</v>
      </c>
      <c r="U252" s="52">
        <v>0</v>
      </c>
      <c r="V252" s="52">
        <v>44</v>
      </c>
      <c r="W252" s="52">
        <v>200</v>
      </c>
      <c r="X252" s="71" t="s">
        <v>1191</v>
      </c>
      <c r="Y252" s="71" t="s">
        <v>1192</v>
      </c>
    </row>
    <row r="253" s="6" customFormat="1" ht="58.5" spans="1:25">
      <c r="A253" s="14">
        <v>27</v>
      </c>
      <c r="B253" s="14" t="s">
        <v>33</v>
      </c>
      <c r="C253" s="14" t="s">
        <v>36</v>
      </c>
      <c r="D253" s="14" t="s">
        <v>1089</v>
      </c>
      <c r="E253" s="14" t="s">
        <v>362</v>
      </c>
      <c r="F253" s="14" t="s">
        <v>417</v>
      </c>
      <c r="G253" s="14" t="s">
        <v>1193</v>
      </c>
      <c r="H253" s="39" t="s">
        <v>40</v>
      </c>
      <c r="I253" s="50" t="s">
        <v>417</v>
      </c>
      <c r="J253" s="79" t="s">
        <v>409</v>
      </c>
      <c r="K253" s="79">
        <v>45960</v>
      </c>
      <c r="L253" s="68" t="s">
        <v>42</v>
      </c>
      <c r="M253" s="84" t="s">
        <v>365</v>
      </c>
      <c r="N253" s="14" t="s">
        <v>1194</v>
      </c>
      <c r="O253" s="54">
        <v>25</v>
      </c>
      <c r="P253" s="54">
        <v>25</v>
      </c>
      <c r="Q253" s="50">
        <v>0</v>
      </c>
      <c r="R253" s="52">
        <v>2</v>
      </c>
      <c r="S253" s="52">
        <v>446</v>
      </c>
      <c r="T253" s="57">
        <v>1758</v>
      </c>
      <c r="U253" s="57">
        <v>0</v>
      </c>
      <c r="V253" s="57">
        <v>39</v>
      </c>
      <c r="W253" s="57">
        <v>174</v>
      </c>
      <c r="X253" s="96" t="s">
        <v>1195</v>
      </c>
      <c r="Y253" s="96" t="s">
        <v>1196</v>
      </c>
    </row>
    <row r="254" s="6" customFormat="1" ht="78" spans="1:25">
      <c r="A254" s="14">
        <v>28</v>
      </c>
      <c r="B254" s="14" t="s">
        <v>33</v>
      </c>
      <c r="C254" s="14" t="s">
        <v>36</v>
      </c>
      <c r="D254" s="14" t="s">
        <v>1089</v>
      </c>
      <c r="E254" s="14" t="s">
        <v>362</v>
      </c>
      <c r="F254" s="14" t="s">
        <v>1197</v>
      </c>
      <c r="G254" s="14" t="s">
        <v>1198</v>
      </c>
      <c r="H254" s="14" t="s">
        <v>40</v>
      </c>
      <c r="I254" s="14" t="s">
        <v>1197</v>
      </c>
      <c r="J254" s="81">
        <v>45930</v>
      </c>
      <c r="K254" s="82" t="s">
        <v>424</v>
      </c>
      <c r="L254" s="80" t="s">
        <v>42</v>
      </c>
      <c r="M254" s="52" t="s">
        <v>365</v>
      </c>
      <c r="N254" s="14" t="s">
        <v>1199</v>
      </c>
      <c r="O254" s="54">
        <v>40</v>
      </c>
      <c r="P254" s="54">
        <v>40</v>
      </c>
      <c r="Q254" s="50">
        <v>0</v>
      </c>
      <c r="R254" s="52">
        <v>1</v>
      </c>
      <c r="S254" s="52">
        <v>522</v>
      </c>
      <c r="T254" s="52">
        <v>2056</v>
      </c>
      <c r="U254" s="52">
        <v>2</v>
      </c>
      <c r="V254" s="52">
        <v>56</v>
      </c>
      <c r="W254" s="52">
        <v>288</v>
      </c>
      <c r="X254" s="14" t="s">
        <v>1200</v>
      </c>
      <c r="Y254" s="14" t="s">
        <v>1200</v>
      </c>
    </row>
    <row r="255" s="3" customFormat="1" ht="78" spans="1:25">
      <c r="A255" s="14">
        <v>29</v>
      </c>
      <c r="B255" s="14" t="s">
        <v>33</v>
      </c>
      <c r="C255" s="14" t="s">
        <v>36</v>
      </c>
      <c r="D255" s="14" t="s">
        <v>1089</v>
      </c>
      <c r="E255" s="14" t="s">
        <v>431</v>
      </c>
      <c r="F255" s="14" t="s">
        <v>1201</v>
      </c>
      <c r="G255" s="14" t="s">
        <v>1202</v>
      </c>
      <c r="H255" s="19" t="s">
        <v>40</v>
      </c>
      <c r="I255" s="14" t="s">
        <v>1201</v>
      </c>
      <c r="J255" s="19">
        <v>2024.1</v>
      </c>
      <c r="K255" s="19" t="s">
        <v>434</v>
      </c>
      <c r="L255" s="14" t="s">
        <v>42</v>
      </c>
      <c r="M255" s="40" t="s">
        <v>435</v>
      </c>
      <c r="N255" s="52" t="s">
        <v>1203</v>
      </c>
      <c r="O255" s="54">
        <v>29.9</v>
      </c>
      <c r="P255" s="54">
        <v>29.9</v>
      </c>
      <c r="Q255" s="50">
        <v>0</v>
      </c>
      <c r="R255" s="51">
        <v>1</v>
      </c>
      <c r="S255" s="51">
        <v>185</v>
      </c>
      <c r="T255" s="51">
        <v>689</v>
      </c>
      <c r="U255" s="51"/>
      <c r="V255" s="51">
        <v>48</v>
      </c>
      <c r="W255" s="51">
        <v>124</v>
      </c>
      <c r="X255" s="14" t="s">
        <v>1204</v>
      </c>
      <c r="Y255" s="14" t="s">
        <v>1205</v>
      </c>
    </row>
    <row r="256" s="3" customFormat="1" ht="97.5" spans="1:25">
      <c r="A256" s="14">
        <v>30</v>
      </c>
      <c r="B256" s="14" t="s">
        <v>33</v>
      </c>
      <c r="C256" s="14" t="s">
        <v>36</v>
      </c>
      <c r="D256" s="14" t="s">
        <v>1089</v>
      </c>
      <c r="E256" s="19" t="s">
        <v>431</v>
      </c>
      <c r="F256" s="14" t="s">
        <v>450</v>
      </c>
      <c r="G256" s="19" t="s">
        <v>1206</v>
      </c>
      <c r="H256" s="19" t="s">
        <v>40</v>
      </c>
      <c r="I256" s="14" t="s">
        <v>1207</v>
      </c>
      <c r="J256" s="19">
        <v>2024.1</v>
      </c>
      <c r="K256" s="19" t="s">
        <v>434</v>
      </c>
      <c r="L256" s="14" t="s">
        <v>513</v>
      </c>
      <c r="M256" s="40" t="s">
        <v>435</v>
      </c>
      <c r="N256" s="14" t="s">
        <v>1208</v>
      </c>
      <c r="O256" s="54">
        <v>29</v>
      </c>
      <c r="P256" s="54">
        <v>29</v>
      </c>
      <c r="Q256" s="50">
        <v>0</v>
      </c>
      <c r="R256" s="51">
        <v>2</v>
      </c>
      <c r="S256" s="51">
        <v>108</v>
      </c>
      <c r="T256" s="51">
        <v>436</v>
      </c>
      <c r="U256" s="51"/>
      <c r="V256" s="51">
        <v>19</v>
      </c>
      <c r="W256" s="51">
        <v>33</v>
      </c>
      <c r="X256" s="14" t="s">
        <v>1209</v>
      </c>
      <c r="Y256" s="14" t="s">
        <v>1210</v>
      </c>
    </row>
    <row r="257" s="3" customFormat="1" ht="78" spans="1:25">
      <c r="A257" s="14">
        <v>31</v>
      </c>
      <c r="B257" s="14" t="s">
        <v>33</v>
      </c>
      <c r="C257" s="14" t="s">
        <v>36</v>
      </c>
      <c r="D257" s="14" t="s">
        <v>1089</v>
      </c>
      <c r="E257" s="14" t="s">
        <v>431</v>
      </c>
      <c r="F257" s="40" t="s">
        <v>1201</v>
      </c>
      <c r="G257" s="14" t="s">
        <v>1211</v>
      </c>
      <c r="H257" s="19" t="s">
        <v>40</v>
      </c>
      <c r="I257" s="14" t="s">
        <v>1212</v>
      </c>
      <c r="J257" s="19">
        <v>2024.1</v>
      </c>
      <c r="K257" s="19" t="s">
        <v>434</v>
      </c>
      <c r="L257" s="14" t="s">
        <v>42</v>
      </c>
      <c r="M257" s="40" t="s">
        <v>435</v>
      </c>
      <c r="N257" s="52" t="s">
        <v>1203</v>
      </c>
      <c r="O257" s="54">
        <v>29.9</v>
      </c>
      <c r="P257" s="54">
        <v>29.9</v>
      </c>
      <c r="Q257" s="50">
        <v>0</v>
      </c>
      <c r="R257" s="51">
        <v>1</v>
      </c>
      <c r="S257" s="51">
        <v>186</v>
      </c>
      <c r="T257" s="51">
        <v>711</v>
      </c>
      <c r="U257" s="51"/>
      <c r="V257" s="51">
        <v>44</v>
      </c>
      <c r="W257" s="51">
        <v>118</v>
      </c>
      <c r="X257" s="14" t="s">
        <v>1213</v>
      </c>
      <c r="Y257" s="14" t="s">
        <v>1214</v>
      </c>
    </row>
    <row r="258" s="3" customFormat="1" ht="78" spans="1:25">
      <c r="A258" s="14">
        <v>32</v>
      </c>
      <c r="B258" s="14" t="s">
        <v>33</v>
      </c>
      <c r="C258" s="14" t="s">
        <v>36</v>
      </c>
      <c r="D258" s="14" t="s">
        <v>1089</v>
      </c>
      <c r="E258" s="14" t="s">
        <v>431</v>
      </c>
      <c r="F258" s="14" t="s">
        <v>1212</v>
      </c>
      <c r="G258" s="14" t="s">
        <v>1215</v>
      </c>
      <c r="H258" s="19" t="s">
        <v>40</v>
      </c>
      <c r="I258" s="14" t="s">
        <v>1212</v>
      </c>
      <c r="J258" s="19">
        <v>2024.1</v>
      </c>
      <c r="K258" s="19" t="s">
        <v>434</v>
      </c>
      <c r="L258" s="14" t="s">
        <v>42</v>
      </c>
      <c r="M258" s="40" t="s">
        <v>435</v>
      </c>
      <c r="N258" s="14" t="s">
        <v>1216</v>
      </c>
      <c r="O258" s="54">
        <v>22</v>
      </c>
      <c r="P258" s="54">
        <v>22</v>
      </c>
      <c r="Q258" s="50">
        <v>0</v>
      </c>
      <c r="R258" s="51">
        <v>2</v>
      </c>
      <c r="S258" s="51">
        <v>112</v>
      </c>
      <c r="T258" s="51">
        <v>447</v>
      </c>
      <c r="U258" s="51"/>
      <c r="V258" s="51">
        <v>36</v>
      </c>
      <c r="W258" s="51">
        <v>98</v>
      </c>
      <c r="X258" s="14" t="s">
        <v>1217</v>
      </c>
      <c r="Y258" s="14" t="s">
        <v>1218</v>
      </c>
    </row>
    <row r="259" s="3" customFormat="1" ht="136.5" spans="1:25">
      <c r="A259" s="14">
        <v>33</v>
      </c>
      <c r="B259" s="14" t="s">
        <v>33</v>
      </c>
      <c r="C259" s="14" t="s">
        <v>36</v>
      </c>
      <c r="D259" s="14" t="s">
        <v>1089</v>
      </c>
      <c r="E259" s="14" t="s">
        <v>431</v>
      </c>
      <c r="F259" s="14" t="s">
        <v>432</v>
      </c>
      <c r="G259" s="14" t="s">
        <v>1219</v>
      </c>
      <c r="H259" s="19" t="s">
        <v>40</v>
      </c>
      <c r="I259" s="50" t="s">
        <v>432</v>
      </c>
      <c r="J259" s="19">
        <v>2024.1</v>
      </c>
      <c r="K259" s="19" t="s">
        <v>434</v>
      </c>
      <c r="L259" s="14" t="s">
        <v>513</v>
      </c>
      <c r="M259" s="14" t="s">
        <v>435</v>
      </c>
      <c r="N259" s="52" t="s">
        <v>1220</v>
      </c>
      <c r="O259" s="54">
        <v>28</v>
      </c>
      <c r="P259" s="54">
        <v>28</v>
      </c>
      <c r="Q259" s="50">
        <v>0</v>
      </c>
      <c r="R259" s="51">
        <v>1</v>
      </c>
      <c r="S259" s="51">
        <v>350</v>
      </c>
      <c r="T259" s="51">
        <v>1250</v>
      </c>
      <c r="U259" s="51">
        <v>1</v>
      </c>
      <c r="V259" s="51">
        <v>82</v>
      </c>
      <c r="W259" s="51">
        <v>339</v>
      </c>
      <c r="X259" s="14" t="s">
        <v>1221</v>
      </c>
      <c r="Y259" s="14" t="s">
        <v>1222</v>
      </c>
    </row>
    <row r="260" s="3" customFormat="1" ht="78" spans="1:25">
      <c r="A260" s="14">
        <v>34</v>
      </c>
      <c r="B260" s="14" t="s">
        <v>33</v>
      </c>
      <c r="C260" s="14" t="s">
        <v>36</v>
      </c>
      <c r="D260" s="14" t="s">
        <v>1089</v>
      </c>
      <c r="E260" s="14" t="s">
        <v>431</v>
      </c>
      <c r="F260" s="14" t="s">
        <v>791</v>
      </c>
      <c r="G260" s="14" t="s">
        <v>1223</v>
      </c>
      <c r="H260" s="19" t="s">
        <v>40</v>
      </c>
      <c r="I260" s="14" t="s">
        <v>791</v>
      </c>
      <c r="J260" s="19">
        <v>2024.1</v>
      </c>
      <c r="K260" s="19" t="s">
        <v>434</v>
      </c>
      <c r="L260" s="14" t="s">
        <v>513</v>
      </c>
      <c r="M260" s="14" t="s">
        <v>435</v>
      </c>
      <c r="N260" s="14" t="s">
        <v>1224</v>
      </c>
      <c r="O260" s="54">
        <v>22</v>
      </c>
      <c r="P260" s="54">
        <v>22</v>
      </c>
      <c r="Q260" s="50">
        <v>0</v>
      </c>
      <c r="R260" s="51">
        <v>1</v>
      </c>
      <c r="S260" s="51">
        <v>488</v>
      </c>
      <c r="T260" s="51">
        <v>1867</v>
      </c>
      <c r="U260" s="51"/>
      <c r="V260" s="51">
        <v>95</v>
      </c>
      <c r="W260" s="51">
        <v>399</v>
      </c>
      <c r="X260" s="14" t="s">
        <v>1225</v>
      </c>
      <c r="Y260" s="14" t="s">
        <v>1226</v>
      </c>
    </row>
    <row r="261" s="3" customFormat="1" ht="78" spans="1:25">
      <c r="A261" s="14">
        <v>35</v>
      </c>
      <c r="B261" s="14" t="s">
        <v>33</v>
      </c>
      <c r="C261" s="14" t="s">
        <v>36</v>
      </c>
      <c r="D261" s="14" t="s">
        <v>1089</v>
      </c>
      <c r="E261" s="14" t="s">
        <v>431</v>
      </c>
      <c r="F261" s="14" t="s">
        <v>1227</v>
      </c>
      <c r="G261" s="14" t="s">
        <v>1228</v>
      </c>
      <c r="H261" s="19" t="s">
        <v>40</v>
      </c>
      <c r="I261" s="50" t="s">
        <v>1227</v>
      </c>
      <c r="J261" s="19" t="s">
        <v>1229</v>
      </c>
      <c r="K261" s="19" t="s">
        <v>1230</v>
      </c>
      <c r="L261" s="14" t="s">
        <v>513</v>
      </c>
      <c r="M261" s="14" t="s">
        <v>435</v>
      </c>
      <c r="N261" s="52" t="s">
        <v>1231</v>
      </c>
      <c r="O261" s="54">
        <v>29.8</v>
      </c>
      <c r="P261" s="54">
        <v>29.8</v>
      </c>
      <c r="Q261" s="50">
        <v>0</v>
      </c>
      <c r="R261" s="51">
        <v>1</v>
      </c>
      <c r="S261" s="51">
        <v>211</v>
      </c>
      <c r="T261" s="51">
        <v>778</v>
      </c>
      <c r="U261" s="51">
        <v>1</v>
      </c>
      <c r="V261" s="51">
        <v>140</v>
      </c>
      <c r="W261" s="51">
        <v>579</v>
      </c>
      <c r="X261" s="14" t="s">
        <v>1232</v>
      </c>
      <c r="Y261" s="14" t="s">
        <v>1233</v>
      </c>
    </row>
    <row r="262" s="3" customFormat="1" ht="78" spans="1:25">
      <c r="A262" s="14">
        <v>36</v>
      </c>
      <c r="B262" s="14" t="s">
        <v>33</v>
      </c>
      <c r="C262" s="14" t="s">
        <v>36</v>
      </c>
      <c r="D262" s="14" t="s">
        <v>1089</v>
      </c>
      <c r="E262" s="57" t="s">
        <v>431</v>
      </c>
      <c r="F262" s="117" t="s">
        <v>1234</v>
      </c>
      <c r="G262" s="117" t="s">
        <v>1235</v>
      </c>
      <c r="H262" s="70" t="s">
        <v>40</v>
      </c>
      <c r="I262" s="117" t="s">
        <v>1234</v>
      </c>
      <c r="J262" s="70">
        <v>2024.2</v>
      </c>
      <c r="K262" s="70">
        <v>2024.12</v>
      </c>
      <c r="L262" s="40" t="s">
        <v>42</v>
      </c>
      <c r="M262" s="110" t="s">
        <v>435</v>
      </c>
      <c r="N262" s="110" t="s">
        <v>1236</v>
      </c>
      <c r="O262" s="54">
        <v>29.5</v>
      </c>
      <c r="P262" s="54">
        <v>29.5</v>
      </c>
      <c r="Q262" s="50">
        <v>0</v>
      </c>
      <c r="R262" s="100">
        <v>1</v>
      </c>
      <c r="S262" s="100">
        <v>513</v>
      </c>
      <c r="T262" s="100">
        <v>1659</v>
      </c>
      <c r="U262" s="100">
        <v>1</v>
      </c>
      <c r="V262" s="100">
        <v>68</v>
      </c>
      <c r="W262" s="100">
        <v>204</v>
      </c>
      <c r="X262" s="14" t="s">
        <v>1237</v>
      </c>
      <c r="Y262" s="97" t="s">
        <v>1238</v>
      </c>
    </row>
    <row r="263" s="3" customFormat="1" ht="136.5" spans="1:25">
      <c r="A263" s="14">
        <v>37</v>
      </c>
      <c r="B263" s="14" t="s">
        <v>33</v>
      </c>
      <c r="C263" s="14" t="s">
        <v>36</v>
      </c>
      <c r="D263" s="14" t="s">
        <v>1089</v>
      </c>
      <c r="E263" s="14" t="s">
        <v>431</v>
      </c>
      <c r="F263" s="14" t="s">
        <v>1239</v>
      </c>
      <c r="G263" s="14" t="s">
        <v>1240</v>
      </c>
      <c r="H263" s="19" t="s">
        <v>40</v>
      </c>
      <c r="I263" s="14" t="s">
        <v>1239</v>
      </c>
      <c r="J263" s="19">
        <v>2024.1</v>
      </c>
      <c r="K263" s="19" t="s">
        <v>434</v>
      </c>
      <c r="L263" s="14" t="s">
        <v>513</v>
      </c>
      <c r="M263" s="40" t="s">
        <v>435</v>
      </c>
      <c r="N263" s="14" t="s">
        <v>1241</v>
      </c>
      <c r="O263" s="54">
        <v>29.8</v>
      </c>
      <c r="P263" s="54">
        <v>29.8</v>
      </c>
      <c r="Q263" s="50">
        <v>0</v>
      </c>
      <c r="R263" s="51">
        <v>1</v>
      </c>
      <c r="S263" s="51">
        <v>109</v>
      </c>
      <c r="T263" s="51">
        <v>409</v>
      </c>
      <c r="U263" s="51"/>
      <c r="V263" s="51">
        <v>29</v>
      </c>
      <c r="W263" s="51">
        <v>116</v>
      </c>
      <c r="X263" s="14" t="s">
        <v>1242</v>
      </c>
      <c r="Y263" s="14" t="s">
        <v>1243</v>
      </c>
    </row>
    <row r="264" s="3" customFormat="1" ht="78" spans="1:25">
      <c r="A264" s="14">
        <v>38</v>
      </c>
      <c r="B264" s="14" t="s">
        <v>33</v>
      </c>
      <c r="C264" s="14" t="s">
        <v>36</v>
      </c>
      <c r="D264" s="14" t="s">
        <v>1089</v>
      </c>
      <c r="E264" s="14" t="s">
        <v>431</v>
      </c>
      <c r="F264" s="14" t="s">
        <v>470</v>
      </c>
      <c r="G264" s="14" t="s">
        <v>1244</v>
      </c>
      <c r="H264" s="14" t="s">
        <v>40</v>
      </c>
      <c r="I264" s="14" t="s">
        <v>470</v>
      </c>
      <c r="J264" s="14">
        <v>2024.1</v>
      </c>
      <c r="K264" s="14" t="s">
        <v>434</v>
      </c>
      <c r="L264" s="14" t="s">
        <v>42</v>
      </c>
      <c r="M264" s="14" t="s">
        <v>435</v>
      </c>
      <c r="N264" s="14" t="s">
        <v>1245</v>
      </c>
      <c r="O264" s="54">
        <v>12.4</v>
      </c>
      <c r="P264" s="54">
        <v>12.4</v>
      </c>
      <c r="Q264" s="50">
        <v>0</v>
      </c>
      <c r="R264" s="99">
        <v>1</v>
      </c>
      <c r="S264" s="51">
        <v>95</v>
      </c>
      <c r="T264" s="51">
        <v>350</v>
      </c>
      <c r="U264" s="99"/>
      <c r="V264" s="99">
        <v>31</v>
      </c>
      <c r="W264" s="99">
        <v>120</v>
      </c>
      <c r="X264" s="14" t="s">
        <v>1246</v>
      </c>
      <c r="Y264" s="14" t="s">
        <v>1247</v>
      </c>
    </row>
    <row r="265" s="3" customFormat="1" ht="97.5" spans="1:25">
      <c r="A265" s="14">
        <v>39</v>
      </c>
      <c r="B265" s="14" t="s">
        <v>33</v>
      </c>
      <c r="C265" s="14" t="s">
        <v>36</v>
      </c>
      <c r="D265" s="14" t="s">
        <v>1089</v>
      </c>
      <c r="E265" s="14" t="s">
        <v>431</v>
      </c>
      <c r="F265" s="14" t="s">
        <v>1248</v>
      </c>
      <c r="G265" s="14" t="s">
        <v>1249</v>
      </c>
      <c r="H265" s="19" t="s">
        <v>40</v>
      </c>
      <c r="I265" s="14" t="s">
        <v>1248</v>
      </c>
      <c r="J265" s="19">
        <v>2024.1</v>
      </c>
      <c r="K265" s="19" t="s">
        <v>434</v>
      </c>
      <c r="L265" s="14" t="s">
        <v>42</v>
      </c>
      <c r="M265" s="14" t="s">
        <v>435</v>
      </c>
      <c r="N265" s="57" t="s">
        <v>1250</v>
      </c>
      <c r="O265" s="54">
        <v>29.5</v>
      </c>
      <c r="P265" s="54">
        <v>29.5</v>
      </c>
      <c r="Q265" s="50">
        <v>0</v>
      </c>
      <c r="R265" s="51">
        <v>1</v>
      </c>
      <c r="S265" s="51">
        <v>247</v>
      </c>
      <c r="T265" s="51">
        <v>827</v>
      </c>
      <c r="U265" s="51">
        <v>1</v>
      </c>
      <c r="V265" s="51">
        <v>32</v>
      </c>
      <c r="W265" s="51">
        <v>125</v>
      </c>
      <c r="X265" s="14" t="s">
        <v>1251</v>
      </c>
      <c r="Y265" s="57" t="s">
        <v>1252</v>
      </c>
    </row>
    <row r="266" s="3" customFormat="1" ht="175.5" spans="1:25">
      <c r="A266" s="14">
        <v>40</v>
      </c>
      <c r="B266" s="14" t="s">
        <v>33</v>
      </c>
      <c r="C266" s="14" t="s">
        <v>36</v>
      </c>
      <c r="D266" s="14" t="s">
        <v>1089</v>
      </c>
      <c r="E266" s="14" t="s">
        <v>503</v>
      </c>
      <c r="F266" s="14" t="s">
        <v>1253</v>
      </c>
      <c r="G266" s="40" t="s">
        <v>1254</v>
      </c>
      <c r="H266" s="14" t="s">
        <v>1255</v>
      </c>
      <c r="I266" s="50" t="s">
        <v>1256</v>
      </c>
      <c r="J266" s="94">
        <v>45717</v>
      </c>
      <c r="K266" s="51" t="s">
        <v>683</v>
      </c>
      <c r="L266" s="118" t="s">
        <v>42</v>
      </c>
      <c r="M266" s="118" t="s">
        <v>507</v>
      </c>
      <c r="N266" s="52" t="s">
        <v>1257</v>
      </c>
      <c r="O266" s="54">
        <v>29.8</v>
      </c>
      <c r="P266" s="54">
        <v>29.8</v>
      </c>
      <c r="Q266" s="50">
        <v>0</v>
      </c>
      <c r="R266" s="51">
        <v>1</v>
      </c>
      <c r="S266" s="51">
        <v>173</v>
      </c>
      <c r="T266" s="51">
        <v>450</v>
      </c>
      <c r="U266" s="51">
        <v>1</v>
      </c>
      <c r="V266" s="51">
        <v>102</v>
      </c>
      <c r="W266" s="51">
        <v>470</v>
      </c>
      <c r="X266" s="14" t="s">
        <v>1258</v>
      </c>
      <c r="Y266" s="52"/>
    </row>
    <row r="267" s="3" customFormat="1" ht="58.5" spans="1:25">
      <c r="A267" s="14">
        <v>41</v>
      </c>
      <c r="B267" s="14" t="s">
        <v>33</v>
      </c>
      <c r="C267" s="14" t="s">
        <v>36</v>
      </c>
      <c r="D267" s="14" t="s">
        <v>1089</v>
      </c>
      <c r="E267" s="14" t="s">
        <v>503</v>
      </c>
      <c r="F267" s="14" t="s">
        <v>1259</v>
      </c>
      <c r="G267" s="85" t="s">
        <v>1260</v>
      </c>
      <c r="H267" s="14" t="s">
        <v>40</v>
      </c>
      <c r="I267" s="52" t="s">
        <v>1261</v>
      </c>
      <c r="J267" s="51">
        <v>2025.7</v>
      </c>
      <c r="K267" s="51">
        <v>2025.12</v>
      </c>
      <c r="L267" s="52" t="s">
        <v>42</v>
      </c>
      <c r="M267" s="50" t="s">
        <v>507</v>
      </c>
      <c r="N267" s="14" t="s">
        <v>1262</v>
      </c>
      <c r="O267" s="54">
        <v>29</v>
      </c>
      <c r="P267" s="54">
        <v>29</v>
      </c>
      <c r="Q267" s="50">
        <v>0</v>
      </c>
      <c r="R267" s="51">
        <v>1</v>
      </c>
      <c r="S267" s="51">
        <v>130</v>
      </c>
      <c r="T267" s="57">
        <v>560</v>
      </c>
      <c r="U267" s="51"/>
      <c r="V267" s="57">
        <v>85</v>
      </c>
      <c r="W267" s="57">
        <v>490</v>
      </c>
      <c r="X267" s="52" t="s">
        <v>1263</v>
      </c>
      <c r="Y267" s="52"/>
    </row>
    <row r="268" s="3" customFormat="1" ht="78" spans="1:25">
      <c r="A268" s="14">
        <v>42</v>
      </c>
      <c r="B268" s="14" t="s">
        <v>33</v>
      </c>
      <c r="C268" s="14" t="s">
        <v>36</v>
      </c>
      <c r="D268" s="14" t="s">
        <v>1089</v>
      </c>
      <c r="E268" s="14" t="s">
        <v>503</v>
      </c>
      <c r="F268" s="14" t="s">
        <v>1264</v>
      </c>
      <c r="G268" s="85" t="s">
        <v>1265</v>
      </c>
      <c r="H268" s="14" t="s">
        <v>40</v>
      </c>
      <c r="I268" s="52" t="s">
        <v>1266</v>
      </c>
      <c r="J268" s="51">
        <v>2025.3</v>
      </c>
      <c r="K268" s="51">
        <v>2025.12</v>
      </c>
      <c r="L268" s="52" t="s">
        <v>42</v>
      </c>
      <c r="M268" s="50" t="s">
        <v>507</v>
      </c>
      <c r="N268" s="14" t="s">
        <v>1267</v>
      </c>
      <c r="O268" s="54">
        <v>29.8</v>
      </c>
      <c r="P268" s="54">
        <v>29.8</v>
      </c>
      <c r="Q268" s="50">
        <v>0</v>
      </c>
      <c r="R268" s="51">
        <v>1</v>
      </c>
      <c r="S268" s="51">
        <v>122</v>
      </c>
      <c r="T268" s="57">
        <v>484</v>
      </c>
      <c r="U268" s="51">
        <v>1</v>
      </c>
      <c r="V268" s="51">
        <v>87</v>
      </c>
      <c r="W268" s="51">
        <v>368</v>
      </c>
      <c r="X268" s="52" t="s">
        <v>1268</v>
      </c>
      <c r="Y268" s="52" t="s">
        <v>1269</v>
      </c>
    </row>
    <row r="269" s="3" customFormat="1" ht="97.5" spans="1:25">
      <c r="A269" s="14">
        <v>43</v>
      </c>
      <c r="B269" s="14" t="s">
        <v>33</v>
      </c>
      <c r="C269" s="14" t="s">
        <v>36</v>
      </c>
      <c r="D269" s="14" t="s">
        <v>1089</v>
      </c>
      <c r="E269" s="14" t="s">
        <v>589</v>
      </c>
      <c r="F269" s="14" t="s">
        <v>1270</v>
      </c>
      <c r="G269" s="19" t="s">
        <v>1271</v>
      </c>
      <c r="H269" s="19" t="s">
        <v>40</v>
      </c>
      <c r="I269" s="19" t="s">
        <v>1272</v>
      </c>
      <c r="J269" s="94">
        <v>45658</v>
      </c>
      <c r="K269" s="94">
        <v>45997</v>
      </c>
      <c r="L269" s="19" t="s">
        <v>42</v>
      </c>
      <c r="M269" s="19" t="s">
        <v>593</v>
      </c>
      <c r="N269" s="19" t="s">
        <v>1273</v>
      </c>
      <c r="O269" s="54">
        <v>15</v>
      </c>
      <c r="P269" s="54">
        <v>15</v>
      </c>
      <c r="Q269" s="50">
        <v>0</v>
      </c>
      <c r="R269" s="69">
        <v>1</v>
      </c>
      <c r="S269" s="69">
        <v>235</v>
      </c>
      <c r="T269" s="69">
        <v>688</v>
      </c>
      <c r="U269" s="69">
        <v>1</v>
      </c>
      <c r="V269" s="69">
        <v>41</v>
      </c>
      <c r="W269" s="69">
        <v>128</v>
      </c>
      <c r="X269" s="19" t="s">
        <v>1274</v>
      </c>
      <c r="Y269" s="19" t="s">
        <v>1275</v>
      </c>
    </row>
    <row r="270" s="3" customFormat="1" ht="97.5" spans="1:25">
      <c r="A270" s="14">
        <v>44</v>
      </c>
      <c r="B270" s="14" t="s">
        <v>33</v>
      </c>
      <c r="C270" s="14" t="s">
        <v>36</v>
      </c>
      <c r="D270" s="14" t="s">
        <v>1089</v>
      </c>
      <c r="E270" s="14" t="s">
        <v>655</v>
      </c>
      <c r="F270" s="14" t="s">
        <v>1276</v>
      </c>
      <c r="G270" s="14" t="s">
        <v>1277</v>
      </c>
      <c r="H270" s="14" t="s">
        <v>40</v>
      </c>
      <c r="I270" s="14" t="s">
        <v>1276</v>
      </c>
      <c r="J270" s="119">
        <v>45597</v>
      </c>
      <c r="K270" s="119">
        <v>45658</v>
      </c>
      <c r="L270" s="14" t="s">
        <v>513</v>
      </c>
      <c r="M270" s="52" t="s">
        <v>659</v>
      </c>
      <c r="N270" s="14" t="s">
        <v>1278</v>
      </c>
      <c r="O270" s="54">
        <v>25</v>
      </c>
      <c r="P270" s="54">
        <v>25</v>
      </c>
      <c r="Q270" s="50">
        <v>0</v>
      </c>
      <c r="R270" s="51">
        <v>1</v>
      </c>
      <c r="S270" s="51">
        <v>207</v>
      </c>
      <c r="T270" s="51">
        <v>773</v>
      </c>
      <c r="U270" s="51">
        <v>1</v>
      </c>
      <c r="V270" s="124">
        <v>102</v>
      </c>
      <c r="W270" s="124">
        <v>435</v>
      </c>
      <c r="X270" s="14" t="s">
        <v>1279</v>
      </c>
      <c r="Y270" s="14" t="s">
        <v>1280</v>
      </c>
    </row>
    <row r="271" s="3" customFormat="1" ht="78" spans="1:25">
      <c r="A271" s="14">
        <v>45</v>
      </c>
      <c r="B271" s="14" t="s">
        <v>33</v>
      </c>
      <c r="C271" s="14" t="s">
        <v>36</v>
      </c>
      <c r="D271" s="14" t="s">
        <v>1089</v>
      </c>
      <c r="E271" s="14" t="s">
        <v>655</v>
      </c>
      <c r="F271" s="14" t="s">
        <v>681</v>
      </c>
      <c r="G271" s="40" t="s">
        <v>1281</v>
      </c>
      <c r="H271" s="14" t="s">
        <v>40</v>
      </c>
      <c r="I271" s="14" t="s">
        <v>681</v>
      </c>
      <c r="J271" s="94">
        <v>45717</v>
      </c>
      <c r="K271" s="51" t="s">
        <v>683</v>
      </c>
      <c r="L271" s="14" t="s">
        <v>42</v>
      </c>
      <c r="M271" s="52" t="s">
        <v>659</v>
      </c>
      <c r="N271" s="14" t="s">
        <v>1282</v>
      </c>
      <c r="O271" s="54">
        <v>23</v>
      </c>
      <c r="P271" s="54">
        <v>23</v>
      </c>
      <c r="Q271" s="50">
        <v>0</v>
      </c>
      <c r="R271" s="51">
        <v>1</v>
      </c>
      <c r="S271" s="51">
        <v>256</v>
      </c>
      <c r="T271" s="57">
        <v>880</v>
      </c>
      <c r="U271" s="51"/>
      <c r="V271" s="51">
        <v>45</v>
      </c>
      <c r="W271" s="51">
        <v>143</v>
      </c>
      <c r="X271" s="14" t="s">
        <v>1283</v>
      </c>
      <c r="Y271" s="14"/>
    </row>
    <row r="272" s="5" customFormat="1" ht="78" spans="1:25">
      <c r="A272" s="14">
        <v>46</v>
      </c>
      <c r="B272" s="14" t="s">
        <v>33</v>
      </c>
      <c r="C272" s="14" t="s">
        <v>36</v>
      </c>
      <c r="D272" s="14" t="s">
        <v>1089</v>
      </c>
      <c r="E272" s="14" t="s">
        <v>753</v>
      </c>
      <c r="F272" s="14" t="s">
        <v>1284</v>
      </c>
      <c r="G272" s="14" t="s">
        <v>1285</v>
      </c>
      <c r="H272" s="14" t="s">
        <v>40</v>
      </c>
      <c r="I272" s="14" t="s">
        <v>1286</v>
      </c>
      <c r="J272" s="14">
        <v>202501</v>
      </c>
      <c r="K272" s="14">
        <v>202512</v>
      </c>
      <c r="L272" s="14" t="s">
        <v>42</v>
      </c>
      <c r="M272" s="14" t="s">
        <v>756</v>
      </c>
      <c r="N272" s="14" t="s">
        <v>1287</v>
      </c>
      <c r="O272" s="54">
        <v>17</v>
      </c>
      <c r="P272" s="54">
        <v>17</v>
      </c>
      <c r="Q272" s="50">
        <v>0</v>
      </c>
      <c r="R272" s="14">
        <v>1</v>
      </c>
      <c r="S272" s="14">
        <v>290</v>
      </c>
      <c r="T272" s="14">
        <v>1484</v>
      </c>
      <c r="U272" s="14">
        <v>0</v>
      </c>
      <c r="V272" s="14">
        <v>27</v>
      </c>
      <c r="W272" s="14">
        <v>117</v>
      </c>
      <c r="X272" s="14" t="s">
        <v>1288</v>
      </c>
      <c r="Y272" s="14" t="s">
        <v>1289</v>
      </c>
    </row>
    <row r="273" s="3" customFormat="1" ht="78" spans="1:25">
      <c r="A273" s="14">
        <v>47</v>
      </c>
      <c r="B273" s="14" t="s">
        <v>33</v>
      </c>
      <c r="C273" s="14" t="s">
        <v>36</v>
      </c>
      <c r="D273" s="14" t="s">
        <v>1089</v>
      </c>
      <c r="E273" s="14" t="s">
        <v>808</v>
      </c>
      <c r="F273" s="14" t="s">
        <v>848</v>
      </c>
      <c r="G273" s="40" t="s">
        <v>1290</v>
      </c>
      <c r="H273" s="14" t="s">
        <v>40</v>
      </c>
      <c r="I273" s="50" t="s">
        <v>848</v>
      </c>
      <c r="J273" s="14">
        <v>2024</v>
      </c>
      <c r="K273" s="14">
        <v>2025</v>
      </c>
      <c r="L273" s="14" t="s">
        <v>42</v>
      </c>
      <c r="M273" s="14" t="s">
        <v>812</v>
      </c>
      <c r="N273" s="14" t="s">
        <v>1291</v>
      </c>
      <c r="O273" s="120">
        <v>21</v>
      </c>
      <c r="P273" s="108">
        <v>21</v>
      </c>
      <c r="Q273" s="50">
        <v>0</v>
      </c>
      <c r="R273" s="99">
        <v>1</v>
      </c>
      <c r="S273" s="51">
        <v>710</v>
      </c>
      <c r="T273" s="51">
        <v>2839</v>
      </c>
      <c r="U273" s="99">
        <v>1</v>
      </c>
      <c r="V273" s="99">
        <v>75</v>
      </c>
      <c r="W273" s="99">
        <v>290</v>
      </c>
      <c r="X273" s="14" t="s">
        <v>1292</v>
      </c>
      <c r="Y273" s="71" t="s">
        <v>1293</v>
      </c>
    </row>
    <row r="274" s="3" customFormat="1" ht="97.5" spans="1:25">
      <c r="A274" s="14">
        <v>48</v>
      </c>
      <c r="B274" s="14" t="s">
        <v>33</v>
      </c>
      <c r="C274" s="14" t="s">
        <v>36</v>
      </c>
      <c r="D274" s="14" t="s">
        <v>1089</v>
      </c>
      <c r="E274" s="19" t="s">
        <v>1294</v>
      </c>
      <c r="F274" s="19" t="s">
        <v>1295</v>
      </c>
      <c r="G274" s="40" t="s">
        <v>1296</v>
      </c>
      <c r="H274" s="19" t="s">
        <v>40</v>
      </c>
      <c r="I274" s="19" t="s">
        <v>1295</v>
      </c>
      <c r="J274" s="19">
        <v>2025.3</v>
      </c>
      <c r="K274" s="19">
        <v>2025.12</v>
      </c>
      <c r="L274" s="19" t="s">
        <v>513</v>
      </c>
      <c r="M274" s="19" t="s">
        <v>1297</v>
      </c>
      <c r="N274" s="19" t="s">
        <v>1298</v>
      </c>
      <c r="O274" s="55">
        <v>25</v>
      </c>
      <c r="P274" s="55">
        <v>25</v>
      </c>
      <c r="Q274" s="50">
        <v>0</v>
      </c>
      <c r="R274" s="69">
        <v>1</v>
      </c>
      <c r="S274" s="69">
        <v>257</v>
      </c>
      <c r="T274" s="69">
        <v>910</v>
      </c>
      <c r="U274" s="70">
        <v>1</v>
      </c>
      <c r="V274" s="70">
        <v>112</v>
      </c>
      <c r="W274" s="70">
        <v>542</v>
      </c>
      <c r="X274" s="19" t="s">
        <v>1299</v>
      </c>
      <c r="Y274" s="19" t="s">
        <v>1300</v>
      </c>
    </row>
    <row r="275" s="3" customFormat="1" ht="117" spans="1:25">
      <c r="A275" s="14">
        <v>49</v>
      </c>
      <c r="B275" s="14" t="s">
        <v>33</v>
      </c>
      <c r="C275" s="14" t="s">
        <v>36</v>
      </c>
      <c r="D275" s="14" t="s">
        <v>1089</v>
      </c>
      <c r="E275" s="14" t="s">
        <v>1016</v>
      </c>
      <c r="F275" s="14" t="s">
        <v>1301</v>
      </c>
      <c r="G275" s="40" t="s">
        <v>1302</v>
      </c>
      <c r="H275" s="14" t="s">
        <v>40</v>
      </c>
      <c r="I275" s="50" t="s">
        <v>1303</v>
      </c>
      <c r="J275" s="14" t="s">
        <v>1019</v>
      </c>
      <c r="K275" s="52" t="s">
        <v>1020</v>
      </c>
      <c r="L275" s="52" t="s">
        <v>42</v>
      </c>
      <c r="M275" s="52" t="s">
        <v>1021</v>
      </c>
      <c r="N275" s="52" t="s">
        <v>1304</v>
      </c>
      <c r="O275" s="54">
        <v>28</v>
      </c>
      <c r="P275" s="54">
        <v>28</v>
      </c>
      <c r="Q275" s="50">
        <v>0</v>
      </c>
      <c r="R275" s="51">
        <v>1</v>
      </c>
      <c r="S275" s="51">
        <v>307</v>
      </c>
      <c r="T275" s="57">
        <v>1027</v>
      </c>
      <c r="U275" s="57">
        <v>1</v>
      </c>
      <c r="V275" s="57">
        <v>165</v>
      </c>
      <c r="W275" s="57">
        <v>625</v>
      </c>
      <c r="X275" s="14" t="s">
        <v>1305</v>
      </c>
      <c r="Y275" s="14" t="s">
        <v>1305</v>
      </c>
    </row>
    <row r="276" s="3" customFormat="1" ht="97.5" spans="1:25">
      <c r="A276" s="14">
        <v>50</v>
      </c>
      <c r="B276" s="14" t="s">
        <v>33</v>
      </c>
      <c r="C276" s="14" t="s">
        <v>36</v>
      </c>
      <c r="D276" s="14" t="s">
        <v>1089</v>
      </c>
      <c r="E276" s="14" t="s">
        <v>37</v>
      </c>
      <c r="F276" s="14" t="s">
        <v>120</v>
      </c>
      <c r="G276" s="14" t="s">
        <v>1306</v>
      </c>
      <c r="H276" s="14" t="s">
        <v>40</v>
      </c>
      <c r="I276" s="14" t="s">
        <v>120</v>
      </c>
      <c r="J276" s="14">
        <v>2025.3</v>
      </c>
      <c r="K276" s="14">
        <v>2025.8</v>
      </c>
      <c r="L276" s="14" t="s">
        <v>513</v>
      </c>
      <c r="M276" s="14" t="s">
        <v>43</v>
      </c>
      <c r="N276" s="14" t="s">
        <v>1307</v>
      </c>
      <c r="O276" s="54">
        <v>12</v>
      </c>
      <c r="P276" s="54">
        <v>12</v>
      </c>
      <c r="Q276" s="50">
        <v>0</v>
      </c>
      <c r="R276" s="51">
        <v>1</v>
      </c>
      <c r="S276" s="51">
        <v>521</v>
      </c>
      <c r="T276" s="51">
        <v>2187</v>
      </c>
      <c r="U276" s="51"/>
      <c r="V276" s="51">
        <v>34</v>
      </c>
      <c r="W276" s="51">
        <v>108</v>
      </c>
      <c r="X276" s="65" t="s">
        <v>1308</v>
      </c>
      <c r="Y276" s="14"/>
    </row>
    <row r="277" s="4" customFormat="1" ht="175.5" spans="1:25">
      <c r="A277" s="14">
        <v>51</v>
      </c>
      <c r="B277" s="14" t="s">
        <v>33</v>
      </c>
      <c r="C277" s="14" t="s">
        <v>36</v>
      </c>
      <c r="D277" s="14" t="s">
        <v>1089</v>
      </c>
      <c r="E277" s="14" t="s">
        <v>162</v>
      </c>
      <c r="F277" s="14" t="s">
        <v>210</v>
      </c>
      <c r="G277" s="14" t="s">
        <v>1309</v>
      </c>
      <c r="H277" s="14" t="s">
        <v>40</v>
      </c>
      <c r="I277" s="50" t="s">
        <v>210</v>
      </c>
      <c r="J277" s="14">
        <v>2025.1</v>
      </c>
      <c r="K277" s="14">
        <v>2025.12</v>
      </c>
      <c r="L277" s="14" t="s">
        <v>513</v>
      </c>
      <c r="M277" s="14" t="s">
        <v>165</v>
      </c>
      <c r="N277" s="14" t="s">
        <v>1310</v>
      </c>
      <c r="O277" s="54">
        <v>50</v>
      </c>
      <c r="P277" s="54">
        <v>50</v>
      </c>
      <c r="Q277" s="50">
        <v>0</v>
      </c>
      <c r="R277" s="51">
        <v>1</v>
      </c>
      <c r="S277" s="51">
        <v>297</v>
      </c>
      <c r="T277" s="51">
        <v>865</v>
      </c>
      <c r="U277" s="51">
        <v>1</v>
      </c>
      <c r="V277" s="51">
        <v>16</v>
      </c>
      <c r="W277" s="51">
        <v>43</v>
      </c>
      <c r="X277" s="14" t="s">
        <v>1311</v>
      </c>
      <c r="Y277" s="14" t="s">
        <v>1312</v>
      </c>
    </row>
    <row r="278" s="3" customFormat="1" ht="78" spans="1:25">
      <c r="A278" s="14">
        <v>52</v>
      </c>
      <c r="B278" s="14" t="s">
        <v>33</v>
      </c>
      <c r="C278" s="14" t="s">
        <v>36</v>
      </c>
      <c r="D278" s="14" t="s">
        <v>1089</v>
      </c>
      <c r="E278" s="14" t="s">
        <v>431</v>
      </c>
      <c r="F278" s="14" t="s">
        <v>1313</v>
      </c>
      <c r="G278" s="14" t="s">
        <v>1314</v>
      </c>
      <c r="H278" s="19" t="s">
        <v>40</v>
      </c>
      <c r="I278" s="50" t="s">
        <v>1313</v>
      </c>
      <c r="J278" s="19">
        <v>2024.1</v>
      </c>
      <c r="K278" s="19" t="s">
        <v>434</v>
      </c>
      <c r="L278" s="14" t="s">
        <v>513</v>
      </c>
      <c r="M278" s="14" t="s">
        <v>435</v>
      </c>
      <c r="N278" s="52" t="s">
        <v>1315</v>
      </c>
      <c r="O278" s="54">
        <v>22</v>
      </c>
      <c r="P278" s="54">
        <v>22</v>
      </c>
      <c r="Q278" s="50">
        <v>0</v>
      </c>
      <c r="R278" s="51">
        <v>1</v>
      </c>
      <c r="S278" s="51">
        <v>256</v>
      </c>
      <c r="T278" s="51">
        <v>977</v>
      </c>
      <c r="U278" s="51">
        <v>1</v>
      </c>
      <c r="V278" s="51">
        <v>84</v>
      </c>
      <c r="W278" s="51"/>
      <c r="X278" s="14" t="s">
        <v>1316</v>
      </c>
      <c r="Y278" s="14"/>
    </row>
    <row r="279" s="3" customFormat="1" ht="78" spans="1:25">
      <c r="A279" s="14">
        <v>53</v>
      </c>
      <c r="B279" s="14" t="s">
        <v>33</v>
      </c>
      <c r="C279" s="14" t="s">
        <v>36</v>
      </c>
      <c r="D279" s="14" t="s">
        <v>1089</v>
      </c>
      <c r="E279" s="14" t="s">
        <v>431</v>
      </c>
      <c r="F279" s="56" t="s">
        <v>1317</v>
      </c>
      <c r="G279" s="56" t="s">
        <v>1318</v>
      </c>
      <c r="H279" s="19" t="s">
        <v>40</v>
      </c>
      <c r="I279" s="56" t="s">
        <v>1317</v>
      </c>
      <c r="J279" s="19">
        <v>2024.1</v>
      </c>
      <c r="K279" s="19" t="s">
        <v>434</v>
      </c>
      <c r="L279" s="14" t="s">
        <v>513</v>
      </c>
      <c r="M279" s="14" t="s">
        <v>435</v>
      </c>
      <c r="N279" s="56" t="s">
        <v>1319</v>
      </c>
      <c r="O279" s="108">
        <v>20</v>
      </c>
      <c r="P279" s="108">
        <v>20</v>
      </c>
      <c r="Q279" s="50">
        <v>0</v>
      </c>
      <c r="R279" s="100">
        <v>1</v>
      </c>
      <c r="S279" s="100">
        <v>22</v>
      </c>
      <c r="T279" s="100">
        <v>80</v>
      </c>
      <c r="U279" s="100">
        <v>1</v>
      </c>
      <c r="V279" s="100">
        <v>21</v>
      </c>
      <c r="W279" s="100">
        <v>75</v>
      </c>
      <c r="X279" s="56" t="s">
        <v>1320</v>
      </c>
      <c r="Y279" s="56"/>
    </row>
    <row r="280" s="3" customFormat="1" ht="85" customHeight="1" spans="1:25">
      <c r="A280" s="14">
        <v>54</v>
      </c>
      <c r="B280" s="14" t="s">
        <v>33</v>
      </c>
      <c r="C280" s="14" t="s">
        <v>36</v>
      </c>
      <c r="D280" s="14" t="s">
        <v>1089</v>
      </c>
      <c r="E280" s="19" t="s">
        <v>431</v>
      </c>
      <c r="F280" s="14" t="s">
        <v>1321</v>
      </c>
      <c r="G280" s="14" t="s">
        <v>1322</v>
      </c>
      <c r="H280" s="19" t="s">
        <v>40</v>
      </c>
      <c r="I280" s="50" t="s">
        <v>1321</v>
      </c>
      <c r="J280" s="19">
        <v>2024.1</v>
      </c>
      <c r="K280" s="19" t="s">
        <v>434</v>
      </c>
      <c r="L280" s="14" t="s">
        <v>513</v>
      </c>
      <c r="M280" s="40" t="s">
        <v>435</v>
      </c>
      <c r="N280" s="52" t="s">
        <v>1323</v>
      </c>
      <c r="O280" s="54">
        <v>29.8</v>
      </c>
      <c r="P280" s="54">
        <v>29.8</v>
      </c>
      <c r="Q280" s="50">
        <v>0</v>
      </c>
      <c r="R280" s="51">
        <v>1</v>
      </c>
      <c r="S280" s="51">
        <v>203</v>
      </c>
      <c r="T280" s="51">
        <v>703</v>
      </c>
      <c r="U280" s="51">
        <v>1</v>
      </c>
      <c r="V280" s="51">
        <v>98</v>
      </c>
      <c r="W280" s="51">
        <v>335</v>
      </c>
      <c r="X280" s="14" t="s">
        <v>1324</v>
      </c>
      <c r="Y280" s="14"/>
    </row>
    <row r="281" s="3" customFormat="1" ht="82" customHeight="1" spans="1:25">
      <c r="A281" s="14">
        <v>55</v>
      </c>
      <c r="B281" s="14" t="s">
        <v>33</v>
      </c>
      <c r="C281" s="14" t="s">
        <v>36</v>
      </c>
      <c r="D281" s="14" t="s">
        <v>1089</v>
      </c>
      <c r="E281" s="14" t="s">
        <v>431</v>
      </c>
      <c r="F281" s="14" t="s">
        <v>1325</v>
      </c>
      <c r="G281" s="14" t="s">
        <v>1326</v>
      </c>
      <c r="H281" s="19" t="s">
        <v>40</v>
      </c>
      <c r="I281" s="14" t="s">
        <v>1327</v>
      </c>
      <c r="J281" s="19">
        <v>2024.1</v>
      </c>
      <c r="K281" s="19" t="s">
        <v>434</v>
      </c>
      <c r="L281" s="14" t="s">
        <v>513</v>
      </c>
      <c r="M281" s="14" t="s">
        <v>435</v>
      </c>
      <c r="N281" s="14" t="s">
        <v>1328</v>
      </c>
      <c r="O281" s="54">
        <v>29</v>
      </c>
      <c r="P281" s="54">
        <v>29</v>
      </c>
      <c r="Q281" s="50">
        <v>0</v>
      </c>
      <c r="R281" s="99">
        <v>1</v>
      </c>
      <c r="S281" s="51">
        <v>674</v>
      </c>
      <c r="T281" s="51">
        <v>2219</v>
      </c>
      <c r="U281" s="99">
        <v>1</v>
      </c>
      <c r="V281" s="99">
        <v>216</v>
      </c>
      <c r="W281" s="99">
        <v>11</v>
      </c>
      <c r="X281" s="125" t="s">
        <v>1329</v>
      </c>
      <c r="Y281" s="125"/>
    </row>
    <row r="282" s="4" customFormat="1" ht="58.5" spans="1:25">
      <c r="A282" s="14">
        <v>56</v>
      </c>
      <c r="B282" s="14" t="s">
        <v>33</v>
      </c>
      <c r="C282" s="14" t="s">
        <v>36</v>
      </c>
      <c r="D282" s="14" t="s">
        <v>1089</v>
      </c>
      <c r="E282" s="14" t="s">
        <v>162</v>
      </c>
      <c r="F282" s="14" t="s">
        <v>169</v>
      </c>
      <c r="G282" s="14" t="s">
        <v>1330</v>
      </c>
      <c r="H282" s="14" t="s">
        <v>40</v>
      </c>
      <c r="I282" s="14" t="s">
        <v>169</v>
      </c>
      <c r="J282" s="51" t="s">
        <v>171</v>
      </c>
      <c r="K282" s="51" t="s">
        <v>822</v>
      </c>
      <c r="L282" s="52" t="s">
        <v>42</v>
      </c>
      <c r="M282" s="52" t="s">
        <v>165</v>
      </c>
      <c r="N282" s="14" t="s">
        <v>1331</v>
      </c>
      <c r="O282" s="54">
        <v>26.5</v>
      </c>
      <c r="P282" s="54">
        <v>26.5</v>
      </c>
      <c r="Q282" s="50">
        <v>0</v>
      </c>
      <c r="R282" s="51">
        <v>1</v>
      </c>
      <c r="S282" s="51">
        <v>275</v>
      </c>
      <c r="T282" s="51">
        <v>1180</v>
      </c>
      <c r="U282" s="51">
        <v>1</v>
      </c>
      <c r="V282" s="51">
        <v>82</v>
      </c>
      <c r="W282" s="51">
        <v>339</v>
      </c>
      <c r="X282" s="14" t="s">
        <v>1332</v>
      </c>
      <c r="Y282" s="14" t="s">
        <v>1333</v>
      </c>
    </row>
    <row r="283" s="5" customFormat="1" ht="97.5" spans="1:25">
      <c r="A283" s="14">
        <v>57</v>
      </c>
      <c r="B283" s="14" t="s">
        <v>33</v>
      </c>
      <c r="C283" s="14" t="s">
        <v>36</v>
      </c>
      <c r="D283" s="14" t="s">
        <v>1089</v>
      </c>
      <c r="E283" s="14" t="s">
        <v>227</v>
      </c>
      <c r="F283" s="14" t="s">
        <v>1123</v>
      </c>
      <c r="G283" s="40" t="s">
        <v>1334</v>
      </c>
      <c r="H283" s="39" t="s">
        <v>40</v>
      </c>
      <c r="I283" s="57" t="s">
        <v>1335</v>
      </c>
      <c r="J283" s="14">
        <v>2025.1</v>
      </c>
      <c r="K283" s="52">
        <v>2025</v>
      </c>
      <c r="L283" s="52" t="s">
        <v>513</v>
      </c>
      <c r="M283" s="52" t="s">
        <v>230</v>
      </c>
      <c r="N283" s="57" t="s">
        <v>1336</v>
      </c>
      <c r="O283" s="54">
        <v>15</v>
      </c>
      <c r="P283" s="54">
        <v>15</v>
      </c>
      <c r="Q283" s="50">
        <v>0</v>
      </c>
      <c r="R283" s="57">
        <v>1</v>
      </c>
      <c r="S283" s="57">
        <v>386</v>
      </c>
      <c r="T283" s="57">
        <v>1572</v>
      </c>
      <c r="U283" s="14">
        <v>0</v>
      </c>
      <c r="V283" s="14">
        <v>25</v>
      </c>
      <c r="W283" s="14">
        <v>100</v>
      </c>
      <c r="X283" s="14" t="s">
        <v>1337</v>
      </c>
      <c r="Y283" s="14" t="s">
        <v>1337</v>
      </c>
    </row>
    <row r="284" s="6" customFormat="1" ht="78" spans="1:25">
      <c r="A284" s="14">
        <v>58</v>
      </c>
      <c r="B284" s="14" t="s">
        <v>33</v>
      </c>
      <c r="C284" s="14" t="s">
        <v>36</v>
      </c>
      <c r="D284" s="14" t="s">
        <v>1089</v>
      </c>
      <c r="E284" s="14" t="s">
        <v>362</v>
      </c>
      <c r="F284" s="14" t="s">
        <v>1338</v>
      </c>
      <c r="G284" s="40" t="s">
        <v>1339</v>
      </c>
      <c r="H284" s="14" t="s">
        <v>40</v>
      </c>
      <c r="I284" s="50" t="s">
        <v>1338</v>
      </c>
      <c r="J284" s="94">
        <v>45689</v>
      </c>
      <c r="K284" s="94">
        <v>45960</v>
      </c>
      <c r="L284" s="52" t="s">
        <v>513</v>
      </c>
      <c r="M284" s="52" t="s">
        <v>365</v>
      </c>
      <c r="N284" s="52" t="s">
        <v>1340</v>
      </c>
      <c r="O284" s="54">
        <v>25</v>
      </c>
      <c r="P284" s="54">
        <v>25</v>
      </c>
      <c r="Q284" s="50">
        <v>0</v>
      </c>
      <c r="R284" s="52">
        <v>1</v>
      </c>
      <c r="S284" s="52">
        <v>86</v>
      </c>
      <c r="T284" s="52">
        <v>1076</v>
      </c>
      <c r="U284" s="52">
        <v>0</v>
      </c>
      <c r="V284" s="52">
        <v>44</v>
      </c>
      <c r="W284" s="52">
        <v>176</v>
      </c>
      <c r="X284" s="14" t="s">
        <v>1341</v>
      </c>
      <c r="Y284" s="14" t="s">
        <v>1342</v>
      </c>
    </row>
    <row r="285" s="6" customFormat="1" ht="92" customHeight="1" spans="1:25">
      <c r="A285" s="14">
        <v>59</v>
      </c>
      <c r="B285" s="14" t="s">
        <v>33</v>
      </c>
      <c r="C285" s="14" t="s">
        <v>36</v>
      </c>
      <c r="D285" s="14" t="s">
        <v>1089</v>
      </c>
      <c r="E285" s="14" t="s">
        <v>362</v>
      </c>
      <c r="F285" s="14" t="s">
        <v>398</v>
      </c>
      <c r="G285" s="104" t="s">
        <v>1343</v>
      </c>
      <c r="H285" s="56" t="s">
        <v>40</v>
      </c>
      <c r="I285" s="56" t="s">
        <v>398</v>
      </c>
      <c r="J285" s="79">
        <v>45777</v>
      </c>
      <c r="K285" s="79">
        <v>45838</v>
      </c>
      <c r="L285" s="80" t="s">
        <v>42</v>
      </c>
      <c r="M285" s="52" t="s">
        <v>365</v>
      </c>
      <c r="N285" s="56" t="s">
        <v>1344</v>
      </c>
      <c r="O285" s="108">
        <v>26</v>
      </c>
      <c r="P285" s="108">
        <v>26</v>
      </c>
      <c r="Q285" s="50">
        <v>0</v>
      </c>
      <c r="R285" s="118">
        <v>1</v>
      </c>
      <c r="S285" s="118">
        <v>496</v>
      </c>
      <c r="T285" s="118">
        <v>1849</v>
      </c>
      <c r="U285" s="118">
        <v>1</v>
      </c>
      <c r="V285" s="118">
        <v>120</v>
      </c>
      <c r="W285" s="118">
        <v>497</v>
      </c>
      <c r="X285" s="56" t="s">
        <v>1345</v>
      </c>
      <c r="Y285" s="56" t="s">
        <v>1345</v>
      </c>
    </row>
    <row r="286" s="6" customFormat="1" ht="97.5" spans="1:25">
      <c r="A286" s="14">
        <v>60</v>
      </c>
      <c r="B286" s="14" t="s">
        <v>33</v>
      </c>
      <c r="C286" s="14" t="s">
        <v>36</v>
      </c>
      <c r="D286" s="14" t="s">
        <v>1089</v>
      </c>
      <c r="E286" s="14" t="s">
        <v>362</v>
      </c>
      <c r="F286" s="14" t="s">
        <v>403</v>
      </c>
      <c r="G286" s="40" t="s">
        <v>1346</v>
      </c>
      <c r="H286" s="39" t="s">
        <v>40</v>
      </c>
      <c r="I286" s="50" t="s">
        <v>403</v>
      </c>
      <c r="J286" s="81">
        <v>45687</v>
      </c>
      <c r="K286" s="82" t="s">
        <v>405</v>
      </c>
      <c r="L286" s="80" t="s">
        <v>42</v>
      </c>
      <c r="M286" s="80" t="s">
        <v>365</v>
      </c>
      <c r="N286" s="52" t="s">
        <v>1347</v>
      </c>
      <c r="O286" s="54">
        <v>15</v>
      </c>
      <c r="P286" s="54">
        <v>15</v>
      </c>
      <c r="Q286" s="50">
        <v>0</v>
      </c>
      <c r="R286" s="52">
        <v>1</v>
      </c>
      <c r="S286" s="52">
        <v>311</v>
      </c>
      <c r="T286" s="52">
        <v>1328</v>
      </c>
      <c r="U286" s="57">
        <v>0</v>
      </c>
      <c r="V286" s="52">
        <v>32</v>
      </c>
      <c r="W286" s="52">
        <v>110</v>
      </c>
      <c r="X286" s="14" t="s">
        <v>1348</v>
      </c>
      <c r="Y286" s="14" t="s">
        <v>1348</v>
      </c>
    </row>
    <row r="287" s="3" customFormat="1" ht="78" spans="1:25">
      <c r="A287" s="14">
        <v>61</v>
      </c>
      <c r="B287" s="14" t="s">
        <v>33</v>
      </c>
      <c r="C287" s="14" t="s">
        <v>36</v>
      </c>
      <c r="D287" s="14" t="s">
        <v>1089</v>
      </c>
      <c r="E287" s="14" t="s">
        <v>431</v>
      </c>
      <c r="F287" s="14" t="s">
        <v>432</v>
      </c>
      <c r="G287" s="14" t="s">
        <v>1349</v>
      </c>
      <c r="H287" s="19" t="s">
        <v>40</v>
      </c>
      <c r="I287" s="50" t="s">
        <v>432</v>
      </c>
      <c r="J287" s="19">
        <v>2024.1</v>
      </c>
      <c r="K287" s="19" t="s">
        <v>434</v>
      </c>
      <c r="L287" s="14" t="s">
        <v>513</v>
      </c>
      <c r="M287" s="14" t="s">
        <v>435</v>
      </c>
      <c r="N287" s="52" t="s">
        <v>1350</v>
      </c>
      <c r="O287" s="54">
        <v>16</v>
      </c>
      <c r="P287" s="54">
        <v>16</v>
      </c>
      <c r="Q287" s="50">
        <v>0</v>
      </c>
      <c r="R287" s="51">
        <v>1</v>
      </c>
      <c r="S287" s="51">
        <v>350</v>
      </c>
      <c r="T287" s="57">
        <v>1250</v>
      </c>
      <c r="U287" s="57">
        <v>1</v>
      </c>
      <c r="V287" s="57">
        <v>82</v>
      </c>
      <c r="W287" s="57">
        <v>339</v>
      </c>
      <c r="X287" s="14" t="s">
        <v>1351</v>
      </c>
      <c r="Y287" s="14"/>
    </row>
    <row r="288" s="3" customFormat="1" ht="79" customHeight="1" spans="1:25">
      <c r="A288" s="14">
        <v>62</v>
      </c>
      <c r="B288" s="14" t="s">
        <v>33</v>
      </c>
      <c r="C288" s="14" t="s">
        <v>36</v>
      </c>
      <c r="D288" s="14" t="s">
        <v>1089</v>
      </c>
      <c r="E288" s="14" t="s">
        <v>589</v>
      </c>
      <c r="F288" s="14" t="s">
        <v>639</v>
      </c>
      <c r="G288" s="14" t="s">
        <v>1352</v>
      </c>
      <c r="H288" s="14" t="s">
        <v>40</v>
      </c>
      <c r="I288" s="14" t="s">
        <v>641</v>
      </c>
      <c r="J288" s="94">
        <v>45658</v>
      </c>
      <c r="K288" s="94">
        <v>45997</v>
      </c>
      <c r="L288" s="52" t="s">
        <v>513</v>
      </c>
      <c r="M288" s="14" t="s">
        <v>593</v>
      </c>
      <c r="N288" s="14" t="s">
        <v>1353</v>
      </c>
      <c r="O288" s="54">
        <v>15</v>
      </c>
      <c r="P288" s="54">
        <v>15</v>
      </c>
      <c r="Q288" s="50">
        <v>0</v>
      </c>
      <c r="R288" s="51">
        <v>1</v>
      </c>
      <c r="S288" s="100">
        <v>366</v>
      </c>
      <c r="T288" s="100">
        <v>1272</v>
      </c>
      <c r="U288" s="100">
        <v>1</v>
      </c>
      <c r="V288" s="100">
        <v>87</v>
      </c>
      <c r="W288" s="100">
        <v>368</v>
      </c>
      <c r="X288" s="14" t="s">
        <v>1354</v>
      </c>
      <c r="Y288" s="14" t="s">
        <v>1354</v>
      </c>
    </row>
    <row r="289" s="3" customFormat="1" ht="78" customHeight="1" spans="1:25">
      <c r="A289" s="14">
        <v>63</v>
      </c>
      <c r="B289" s="14" t="s">
        <v>33</v>
      </c>
      <c r="C289" s="14" t="s">
        <v>36</v>
      </c>
      <c r="D289" s="14" t="s">
        <v>1089</v>
      </c>
      <c r="E289" s="14" t="s">
        <v>655</v>
      </c>
      <c r="F289" s="14" t="s">
        <v>656</v>
      </c>
      <c r="G289" s="40" t="s">
        <v>1355</v>
      </c>
      <c r="H289" s="14" t="s">
        <v>40</v>
      </c>
      <c r="I289" s="14" t="s">
        <v>658</v>
      </c>
      <c r="J289" s="14">
        <v>2025.8</v>
      </c>
      <c r="K289" s="14">
        <v>2025.1</v>
      </c>
      <c r="L289" s="14" t="s">
        <v>42</v>
      </c>
      <c r="M289" s="14" t="s">
        <v>659</v>
      </c>
      <c r="N289" s="14" t="s">
        <v>1356</v>
      </c>
      <c r="O289" s="83">
        <v>16.5</v>
      </c>
      <c r="P289" s="83">
        <v>16.5</v>
      </c>
      <c r="Q289" s="50">
        <v>0</v>
      </c>
      <c r="R289" s="100">
        <v>1</v>
      </c>
      <c r="S289" s="100">
        <v>50</v>
      </c>
      <c r="T289" s="100">
        <v>212</v>
      </c>
      <c r="U289" s="100">
        <v>1</v>
      </c>
      <c r="V289" s="100">
        <v>50</v>
      </c>
      <c r="W289" s="100">
        <v>212</v>
      </c>
      <c r="X289" s="100" t="s">
        <v>1357</v>
      </c>
      <c r="Y289" s="100"/>
    </row>
    <row r="290" s="3" customFormat="1" ht="78" spans="1:25">
      <c r="A290" s="14">
        <v>64</v>
      </c>
      <c r="B290" s="14" t="s">
        <v>33</v>
      </c>
      <c r="C290" s="14" t="s">
        <v>36</v>
      </c>
      <c r="D290" s="14" t="s">
        <v>1089</v>
      </c>
      <c r="E290" s="14" t="s">
        <v>655</v>
      </c>
      <c r="F290" s="14" t="s">
        <v>1358</v>
      </c>
      <c r="G290" s="40" t="s">
        <v>1359</v>
      </c>
      <c r="H290" s="14" t="s">
        <v>40</v>
      </c>
      <c r="I290" s="50" t="s">
        <v>718</v>
      </c>
      <c r="J290" s="94">
        <v>45658</v>
      </c>
      <c r="K290" s="94">
        <v>45931</v>
      </c>
      <c r="L290" s="52" t="s">
        <v>513</v>
      </c>
      <c r="M290" s="52" t="s">
        <v>659</v>
      </c>
      <c r="N290" s="52" t="s">
        <v>1360</v>
      </c>
      <c r="O290" s="54">
        <v>20</v>
      </c>
      <c r="P290" s="54">
        <v>20</v>
      </c>
      <c r="Q290" s="50">
        <v>0</v>
      </c>
      <c r="R290" s="51">
        <v>1</v>
      </c>
      <c r="S290" s="51">
        <v>131</v>
      </c>
      <c r="T290" s="51">
        <v>404</v>
      </c>
      <c r="U290" s="51"/>
      <c r="V290" s="51">
        <v>21</v>
      </c>
      <c r="W290" s="51">
        <v>103</v>
      </c>
      <c r="X290" s="14" t="s">
        <v>1361</v>
      </c>
      <c r="Y290" s="14"/>
    </row>
    <row r="291" s="3" customFormat="1" ht="87" customHeight="1" spans="1:25">
      <c r="A291" s="14">
        <v>65</v>
      </c>
      <c r="B291" s="14" t="s">
        <v>33</v>
      </c>
      <c r="C291" s="14" t="s">
        <v>36</v>
      </c>
      <c r="D291" s="14" t="s">
        <v>1089</v>
      </c>
      <c r="E291" s="14" t="s">
        <v>655</v>
      </c>
      <c r="F291" s="14" t="s">
        <v>1362</v>
      </c>
      <c r="G291" s="14" t="s">
        <v>1363</v>
      </c>
      <c r="H291" s="14" t="s">
        <v>40</v>
      </c>
      <c r="I291" s="50" t="s">
        <v>1362</v>
      </c>
      <c r="J291" s="94">
        <v>45717</v>
      </c>
      <c r="K291" s="51" t="s">
        <v>683</v>
      </c>
      <c r="L291" s="52" t="s">
        <v>42</v>
      </c>
      <c r="M291" s="52" t="s">
        <v>659</v>
      </c>
      <c r="N291" s="52" t="s">
        <v>1364</v>
      </c>
      <c r="O291" s="54">
        <v>20</v>
      </c>
      <c r="P291" s="54">
        <v>20</v>
      </c>
      <c r="Q291" s="50">
        <v>0</v>
      </c>
      <c r="R291" s="51">
        <v>1</v>
      </c>
      <c r="S291" s="51">
        <v>15</v>
      </c>
      <c r="T291" s="51">
        <v>90</v>
      </c>
      <c r="U291" s="51">
        <v>1</v>
      </c>
      <c r="V291" s="51">
        <v>12</v>
      </c>
      <c r="W291" s="51">
        <v>76</v>
      </c>
      <c r="X291" s="14" t="s">
        <v>1365</v>
      </c>
      <c r="Y291" s="14"/>
    </row>
    <row r="292" s="3" customFormat="1" ht="136.5" spans="1:25">
      <c r="A292" s="14">
        <v>66</v>
      </c>
      <c r="B292" s="14" t="s">
        <v>33</v>
      </c>
      <c r="C292" s="14" t="s">
        <v>36</v>
      </c>
      <c r="D292" s="14" t="s">
        <v>1089</v>
      </c>
      <c r="E292" s="14" t="s">
        <v>655</v>
      </c>
      <c r="F292" s="14" t="s">
        <v>1366</v>
      </c>
      <c r="G292" s="14" t="s">
        <v>1367</v>
      </c>
      <c r="H292" s="14" t="s">
        <v>40</v>
      </c>
      <c r="I292" s="50" t="s">
        <v>1368</v>
      </c>
      <c r="J292" s="94">
        <v>45658</v>
      </c>
      <c r="K292" s="94">
        <v>45992</v>
      </c>
      <c r="L292" s="52" t="s">
        <v>42</v>
      </c>
      <c r="M292" s="52" t="s">
        <v>659</v>
      </c>
      <c r="N292" s="14" t="s">
        <v>1369</v>
      </c>
      <c r="O292" s="54">
        <v>23</v>
      </c>
      <c r="P292" s="54">
        <v>23</v>
      </c>
      <c r="Q292" s="50">
        <v>0</v>
      </c>
      <c r="R292" s="51">
        <v>1</v>
      </c>
      <c r="S292" s="51">
        <v>70</v>
      </c>
      <c r="T292" s="57">
        <v>400</v>
      </c>
      <c r="U292" s="57">
        <v>1</v>
      </c>
      <c r="V292" s="57">
        <v>20</v>
      </c>
      <c r="W292" s="57">
        <v>80</v>
      </c>
      <c r="X292" s="65" t="s">
        <v>1370</v>
      </c>
      <c r="Y292" s="14"/>
    </row>
    <row r="293" s="3" customFormat="1" ht="58.5" spans="1:25">
      <c r="A293" s="14">
        <v>67</v>
      </c>
      <c r="B293" s="14" t="s">
        <v>33</v>
      </c>
      <c r="C293" s="14" t="s">
        <v>36</v>
      </c>
      <c r="D293" s="14" t="s">
        <v>1089</v>
      </c>
      <c r="E293" s="14" t="s">
        <v>655</v>
      </c>
      <c r="F293" s="14" t="s">
        <v>1371</v>
      </c>
      <c r="G293" s="40" t="s">
        <v>1372</v>
      </c>
      <c r="H293" s="14" t="s">
        <v>40</v>
      </c>
      <c r="I293" s="14" t="s">
        <v>1373</v>
      </c>
      <c r="J293" s="57">
        <v>2025.4</v>
      </c>
      <c r="K293" s="57">
        <v>2025.6</v>
      </c>
      <c r="L293" s="14" t="s">
        <v>513</v>
      </c>
      <c r="M293" s="52" t="s">
        <v>659</v>
      </c>
      <c r="N293" s="14" t="s">
        <v>1374</v>
      </c>
      <c r="O293" s="54">
        <v>10</v>
      </c>
      <c r="P293" s="54">
        <v>10</v>
      </c>
      <c r="Q293" s="50">
        <v>0</v>
      </c>
      <c r="R293" s="99">
        <v>1</v>
      </c>
      <c r="S293" s="51">
        <v>12</v>
      </c>
      <c r="T293" s="51">
        <v>189</v>
      </c>
      <c r="U293" s="99">
        <v>1</v>
      </c>
      <c r="V293" s="99">
        <v>23</v>
      </c>
      <c r="W293" s="99">
        <v>46</v>
      </c>
      <c r="X293" s="14" t="s">
        <v>1375</v>
      </c>
      <c r="Y293" s="14"/>
    </row>
    <row r="294" s="3" customFormat="1" ht="78" spans="1:25">
      <c r="A294" s="14">
        <v>68</v>
      </c>
      <c r="B294" s="14" t="s">
        <v>33</v>
      </c>
      <c r="C294" s="14" t="s">
        <v>36</v>
      </c>
      <c r="D294" s="14" t="s">
        <v>1089</v>
      </c>
      <c r="E294" s="14" t="s">
        <v>655</v>
      </c>
      <c r="F294" s="14" t="s">
        <v>711</v>
      </c>
      <c r="G294" s="40" t="s">
        <v>1376</v>
      </c>
      <c r="H294" s="14" t="s">
        <v>40</v>
      </c>
      <c r="I294" s="19" t="s">
        <v>1377</v>
      </c>
      <c r="J294" s="14">
        <v>2025.01</v>
      </c>
      <c r="K294" s="14">
        <v>2025.06</v>
      </c>
      <c r="L294" s="14" t="s">
        <v>513</v>
      </c>
      <c r="M294" s="14" t="s">
        <v>659</v>
      </c>
      <c r="N294" s="121" t="s">
        <v>1378</v>
      </c>
      <c r="O294" s="54">
        <v>15</v>
      </c>
      <c r="P294" s="54">
        <v>15</v>
      </c>
      <c r="Q294" s="50">
        <v>0</v>
      </c>
      <c r="R294" s="99">
        <v>1</v>
      </c>
      <c r="S294" s="51">
        <v>142</v>
      </c>
      <c r="T294" s="51">
        <v>678</v>
      </c>
      <c r="U294" s="99">
        <v>1</v>
      </c>
      <c r="V294" s="99">
        <v>68</v>
      </c>
      <c r="W294" s="99">
        <v>340</v>
      </c>
      <c r="X294" s="14" t="s">
        <v>1379</v>
      </c>
      <c r="Y294" s="14"/>
    </row>
    <row r="295" s="3" customFormat="1" ht="78" spans="1:25">
      <c r="A295" s="14">
        <v>69</v>
      </c>
      <c r="B295" s="14" t="s">
        <v>33</v>
      </c>
      <c r="C295" s="14" t="s">
        <v>36</v>
      </c>
      <c r="D295" s="14" t="s">
        <v>1089</v>
      </c>
      <c r="E295" s="14" t="s">
        <v>655</v>
      </c>
      <c r="F295" s="14" t="s">
        <v>1380</v>
      </c>
      <c r="G295" s="40" t="s">
        <v>1381</v>
      </c>
      <c r="H295" s="14" t="s">
        <v>40</v>
      </c>
      <c r="I295" s="50" t="s">
        <v>1382</v>
      </c>
      <c r="J295" s="14" t="s">
        <v>1383</v>
      </c>
      <c r="K295" s="52" t="s">
        <v>672</v>
      </c>
      <c r="L295" s="52" t="s">
        <v>117</v>
      </c>
      <c r="M295" s="52" t="s">
        <v>659</v>
      </c>
      <c r="N295" s="122" t="s">
        <v>1384</v>
      </c>
      <c r="O295" s="54">
        <v>8</v>
      </c>
      <c r="P295" s="54">
        <v>8</v>
      </c>
      <c r="Q295" s="50">
        <v>0</v>
      </c>
      <c r="R295" s="51">
        <v>1</v>
      </c>
      <c r="S295" s="51">
        <v>21</v>
      </c>
      <c r="T295" s="51">
        <v>102</v>
      </c>
      <c r="U295" s="51">
        <v>1</v>
      </c>
      <c r="V295" s="51">
        <v>13</v>
      </c>
      <c r="W295" s="51">
        <v>60</v>
      </c>
      <c r="X295" s="14" t="s">
        <v>1385</v>
      </c>
      <c r="Y295" s="14"/>
    </row>
    <row r="296" s="3" customFormat="1" ht="82" customHeight="1" spans="1:25">
      <c r="A296" s="14">
        <v>70</v>
      </c>
      <c r="B296" s="14" t="s">
        <v>33</v>
      </c>
      <c r="C296" s="14" t="s">
        <v>36</v>
      </c>
      <c r="D296" s="14" t="s">
        <v>1089</v>
      </c>
      <c r="E296" s="14" t="s">
        <v>655</v>
      </c>
      <c r="F296" s="14" t="s">
        <v>675</v>
      </c>
      <c r="G296" s="40" t="s">
        <v>1386</v>
      </c>
      <c r="H296" s="14" t="s">
        <v>40</v>
      </c>
      <c r="I296" s="50" t="s">
        <v>1387</v>
      </c>
      <c r="J296" s="14">
        <v>2025.1</v>
      </c>
      <c r="K296" s="52" t="s">
        <v>1388</v>
      </c>
      <c r="L296" s="52" t="s">
        <v>42</v>
      </c>
      <c r="M296" s="52" t="s">
        <v>659</v>
      </c>
      <c r="N296" s="122" t="s">
        <v>1389</v>
      </c>
      <c r="O296" s="83">
        <v>18</v>
      </c>
      <c r="P296" s="54">
        <v>18</v>
      </c>
      <c r="Q296" s="50">
        <v>0</v>
      </c>
      <c r="R296" s="51">
        <v>1</v>
      </c>
      <c r="S296" s="51">
        <v>80</v>
      </c>
      <c r="T296" s="51">
        <v>620</v>
      </c>
      <c r="U296" s="51">
        <v>1</v>
      </c>
      <c r="V296" s="51">
        <v>16</v>
      </c>
      <c r="W296" s="51">
        <v>80</v>
      </c>
      <c r="X296" s="14" t="s">
        <v>1390</v>
      </c>
      <c r="Y296" s="14" t="s">
        <v>1390</v>
      </c>
    </row>
    <row r="297" s="3" customFormat="1" ht="98" customHeight="1" spans="1:25">
      <c r="A297" s="14">
        <v>71</v>
      </c>
      <c r="B297" s="14" t="s">
        <v>33</v>
      </c>
      <c r="C297" s="14" t="s">
        <v>36</v>
      </c>
      <c r="D297" s="14" t="s">
        <v>1089</v>
      </c>
      <c r="E297" s="14" t="s">
        <v>725</v>
      </c>
      <c r="F297" s="14" t="s">
        <v>1391</v>
      </c>
      <c r="G297" s="9" t="s">
        <v>1392</v>
      </c>
      <c r="H297" s="14" t="s">
        <v>40</v>
      </c>
      <c r="I297" s="14" t="s">
        <v>1393</v>
      </c>
      <c r="J297" s="14">
        <v>2025.01</v>
      </c>
      <c r="K297" s="14">
        <v>2025.12</v>
      </c>
      <c r="L297" s="14" t="s">
        <v>513</v>
      </c>
      <c r="M297" s="52" t="s">
        <v>728</v>
      </c>
      <c r="N297" s="121" t="s">
        <v>1394</v>
      </c>
      <c r="O297" s="54">
        <v>18</v>
      </c>
      <c r="P297" s="54">
        <v>18</v>
      </c>
      <c r="Q297" s="50">
        <v>0</v>
      </c>
      <c r="R297" s="99">
        <v>1</v>
      </c>
      <c r="S297" s="51">
        <v>671</v>
      </c>
      <c r="T297" s="51">
        <v>2573</v>
      </c>
      <c r="U297" s="99">
        <v>1</v>
      </c>
      <c r="V297" s="99">
        <v>81</v>
      </c>
      <c r="W297" s="99">
        <v>357</v>
      </c>
      <c r="X297" s="14" t="s">
        <v>1395</v>
      </c>
      <c r="Y297" s="14" t="s">
        <v>1396</v>
      </c>
    </row>
    <row r="298" s="3" customFormat="1" ht="79" customHeight="1" spans="1:25">
      <c r="A298" s="14">
        <v>72</v>
      </c>
      <c r="B298" s="14" t="s">
        <v>33</v>
      </c>
      <c r="C298" s="14" t="s">
        <v>36</v>
      </c>
      <c r="D298" s="14" t="s">
        <v>1089</v>
      </c>
      <c r="E298" s="14" t="s">
        <v>725</v>
      </c>
      <c r="F298" s="14" t="s">
        <v>1397</v>
      </c>
      <c r="G298" s="14" t="s">
        <v>1398</v>
      </c>
      <c r="H298" s="14" t="s">
        <v>40</v>
      </c>
      <c r="I298" s="14" t="s">
        <v>1397</v>
      </c>
      <c r="J298" s="14">
        <v>2025.1</v>
      </c>
      <c r="K298" s="14">
        <v>2025.3</v>
      </c>
      <c r="L298" s="40" t="s">
        <v>42</v>
      </c>
      <c r="M298" s="14" t="s">
        <v>728</v>
      </c>
      <c r="N298" s="14" t="s">
        <v>1399</v>
      </c>
      <c r="O298" s="54">
        <v>25</v>
      </c>
      <c r="P298" s="54">
        <v>25</v>
      </c>
      <c r="Q298" s="50">
        <v>0</v>
      </c>
      <c r="R298" s="51">
        <v>1</v>
      </c>
      <c r="S298" s="51">
        <v>256</v>
      </c>
      <c r="T298" s="51">
        <v>889</v>
      </c>
      <c r="U298" s="51">
        <v>1</v>
      </c>
      <c r="V298" s="51">
        <v>80</v>
      </c>
      <c r="W298" s="51">
        <v>291</v>
      </c>
      <c r="X298" s="14" t="s">
        <v>1400</v>
      </c>
      <c r="Y298" s="14" t="s">
        <v>1401</v>
      </c>
    </row>
    <row r="299" s="9" customFormat="1" ht="97.5" spans="1:25">
      <c r="A299" s="14">
        <v>73</v>
      </c>
      <c r="B299" s="14" t="s">
        <v>33</v>
      </c>
      <c r="C299" s="14" t="s">
        <v>36</v>
      </c>
      <c r="D299" s="14" t="s">
        <v>1089</v>
      </c>
      <c r="E299" s="19" t="s">
        <v>725</v>
      </c>
      <c r="F299" s="19" t="s">
        <v>1402</v>
      </c>
      <c r="G299" s="19" t="s">
        <v>1403</v>
      </c>
      <c r="H299" s="19" t="s">
        <v>40</v>
      </c>
      <c r="I299" s="19" t="s">
        <v>1404</v>
      </c>
      <c r="J299" s="19">
        <v>2025.1</v>
      </c>
      <c r="K299" s="19">
        <v>2025.12</v>
      </c>
      <c r="L299" s="52" t="s">
        <v>42</v>
      </c>
      <c r="M299" s="19" t="s">
        <v>728</v>
      </c>
      <c r="N299" s="19" t="s">
        <v>1405</v>
      </c>
      <c r="O299" s="55">
        <v>29.8</v>
      </c>
      <c r="P299" s="55">
        <v>29.8</v>
      </c>
      <c r="Q299" s="50">
        <v>0</v>
      </c>
      <c r="R299" s="69">
        <v>2</v>
      </c>
      <c r="S299" s="69">
        <v>358</v>
      </c>
      <c r="T299" s="69">
        <v>1258</v>
      </c>
      <c r="U299" s="69">
        <v>2</v>
      </c>
      <c r="V299" s="69">
        <v>30</v>
      </c>
      <c r="W299" s="69">
        <v>124</v>
      </c>
      <c r="X299" s="19" t="s">
        <v>1406</v>
      </c>
      <c r="Y299" s="19" t="s">
        <v>1407</v>
      </c>
    </row>
    <row r="300" s="3" customFormat="1" ht="97.5" spans="1:25">
      <c r="A300" s="14">
        <v>74</v>
      </c>
      <c r="B300" s="14" t="s">
        <v>33</v>
      </c>
      <c r="C300" s="14" t="s">
        <v>36</v>
      </c>
      <c r="D300" s="14" t="s">
        <v>1089</v>
      </c>
      <c r="E300" s="14" t="s">
        <v>742</v>
      </c>
      <c r="F300" s="14" t="s">
        <v>1408</v>
      </c>
      <c r="G300" s="19" t="s">
        <v>1409</v>
      </c>
      <c r="H300" s="14" t="s">
        <v>697</v>
      </c>
      <c r="I300" s="19" t="s">
        <v>1410</v>
      </c>
      <c r="J300" s="14">
        <v>2025</v>
      </c>
      <c r="K300" s="52">
        <v>2025</v>
      </c>
      <c r="L300" s="40" t="s">
        <v>42</v>
      </c>
      <c r="M300" s="123" t="s">
        <v>745</v>
      </c>
      <c r="N300" s="52" t="s">
        <v>1411</v>
      </c>
      <c r="O300" s="54">
        <v>25</v>
      </c>
      <c r="P300" s="54">
        <v>25</v>
      </c>
      <c r="Q300" s="50">
        <v>0</v>
      </c>
      <c r="R300" s="51">
        <v>1</v>
      </c>
      <c r="S300" s="57">
        <v>280</v>
      </c>
      <c r="T300" s="57">
        <v>1080</v>
      </c>
      <c r="U300" s="51">
        <v>1</v>
      </c>
      <c r="V300" s="51"/>
      <c r="W300" s="51"/>
      <c r="X300" s="14" t="s">
        <v>1412</v>
      </c>
      <c r="Y300" s="14"/>
    </row>
    <row r="301" s="3" customFormat="1" ht="79" customHeight="1" spans="1:25">
      <c r="A301" s="14">
        <v>75</v>
      </c>
      <c r="B301" s="14" t="s">
        <v>33</v>
      </c>
      <c r="C301" s="14" t="s">
        <v>36</v>
      </c>
      <c r="D301" s="14" t="s">
        <v>1089</v>
      </c>
      <c r="E301" s="14" t="s">
        <v>742</v>
      </c>
      <c r="F301" s="14" t="s">
        <v>1413</v>
      </c>
      <c r="G301" s="40" t="s">
        <v>1414</v>
      </c>
      <c r="H301" s="14" t="s">
        <v>811</v>
      </c>
      <c r="I301" s="14" t="s">
        <v>1415</v>
      </c>
      <c r="J301" s="105">
        <v>45717</v>
      </c>
      <c r="K301" s="105">
        <v>45992</v>
      </c>
      <c r="L301" s="14" t="s">
        <v>42</v>
      </c>
      <c r="M301" s="40" t="s">
        <v>745</v>
      </c>
      <c r="N301" s="14" t="s">
        <v>1416</v>
      </c>
      <c r="O301" s="54">
        <v>10</v>
      </c>
      <c r="P301" s="54">
        <v>10</v>
      </c>
      <c r="Q301" s="50">
        <v>0</v>
      </c>
      <c r="R301" s="51">
        <v>1</v>
      </c>
      <c r="S301" s="51">
        <v>98</v>
      </c>
      <c r="T301" s="51">
        <v>380</v>
      </c>
      <c r="U301" s="51">
        <v>1</v>
      </c>
      <c r="V301" s="51">
        <v>1</v>
      </c>
      <c r="W301" s="51"/>
      <c r="X301" s="14" t="s">
        <v>1417</v>
      </c>
      <c r="Y301" s="14"/>
    </row>
    <row r="302" s="3" customFormat="1" ht="97.5" spans="1:25">
      <c r="A302" s="14">
        <v>76</v>
      </c>
      <c r="B302" s="14" t="s">
        <v>33</v>
      </c>
      <c r="C302" s="14" t="s">
        <v>36</v>
      </c>
      <c r="D302" s="14" t="s">
        <v>1089</v>
      </c>
      <c r="E302" s="14" t="s">
        <v>742</v>
      </c>
      <c r="F302" s="14" t="s">
        <v>1418</v>
      </c>
      <c r="G302" s="40" t="s">
        <v>1419</v>
      </c>
      <c r="H302" s="14" t="s">
        <v>40</v>
      </c>
      <c r="I302" s="14" t="s">
        <v>1418</v>
      </c>
      <c r="J302" s="14">
        <v>2025</v>
      </c>
      <c r="K302" s="19">
        <v>2025</v>
      </c>
      <c r="L302" s="106" t="s">
        <v>42</v>
      </c>
      <c r="M302" s="106" t="s">
        <v>745</v>
      </c>
      <c r="N302" s="19" t="s">
        <v>1420</v>
      </c>
      <c r="O302" s="55">
        <v>25</v>
      </c>
      <c r="P302" s="55">
        <v>25</v>
      </c>
      <c r="Q302" s="50">
        <v>0</v>
      </c>
      <c r="R302" s="69">
        <v>1</v>
      </c>
      <c r="S302" s="69">
        <v>217</v>
      </c>
      <c r="T302" s="51">
        <v>856</v>
      </c>
      <c r="U302" s="51">
        <v>1</v>
      </c>
      <c r="V302" s="57">
        <v>95</v>
      </c>
      <c r="W302" s="57">
        <v>302</v>
      </c>
      <c r="X302" s="52" t="s">
        <v>1421</v>
      </c>
      <c r="Y302" s="52" t="s">
        <v>1422</v>
      </c>
    </row>
    <row r="303" s="3" customFormat="1" ht="58.5" spans="1:25">
      <c r="A303" s="14">
        <v>77</v>
      </c>
      <c r="B303" s="14" t="s">
        <v>33</v>
      </c>
      <c r="C303" s="14" t="s">
        <v>36</v>
      </c>
      <c r="D303" s="14" t="s">
        <v>1089</v>
      </c>
      <c r="E303" s="19" t="s">
        <v>753</v>
      </c>
      <c r="F303" s="19" t="s">
        <v>1423</v>
      </c>
      <c r="G303" s="19" t="s">
        <v>1424</v>
      </c>
      <c r="H303" s="19" t="s">
        <v>40</v>
      </c>
      <c r="I303" s="19" t="s">
        <v>1423</v>
      </c>
      <c r="J303" s="19">
        <v>202501</v>
      </c>
      <c r="K303" s="19">
        <v>202512</v>
      </c>
      <c r="L303" s="19" t="s">
        <v>513</v>
      </c>
      <c r="M303" s="19" t="s">
        <v>756</v>
      </c>
      <c r="N303" s="19" t="s">
        <v>1425</v>
      </c>
      <c r="O303" s="55">
        <v>20</v>
      </c>
      <c r="P303" s="55">
        <v>20</v>
      </c>
      <c r="Q303" s="50">
        <v>0</v>
      </c>
      <c r="R303" s="69">
        <v>3</v>
      </c>
      <c r="S303" s="69">
        <v>353</v>
      </c>
      <c r="T303" s="69">
        <v>1536</v>
      </c>
      <c r="U303" s="69">
        <v>0</v>
      </c>
      <c r="V303" s="69">
        <v>27</v>
      </c>
      <c r="W303" s="69">
        <v>98</v>
      </c>
      <c r="X303" s="52" t="s">
        <v>1426</v>
      </c>
      <c r="Y303" s="14"/>
    </row>
    <row r="304" s="3" customFormat="1" ht="136.5" spans="1:25">
      <c r="A304" s="14">
        <v>78</v>
      </c>
      <c r="B304" s="14" t="s">
        <v>33</v>
      </c>
      <c r="C304" s="14" t="s">
        <v>36</v>
      </c>
      <c r="D304" s="14" t="s">
        <v>1089</v>
      </c>
      <c r="E304" s="14" t="s">
        <v>808</v>
      </c>
      <c r="F304" s="14" t="s">
        <v>879</v>
      </c>
      <c r="G304" s="40" t="s">
        <v>1427</v>
      </c>
      <c r="H304" s="14" t="s">
        <v>40</v>
      </c>
      <c r="I304" s="14" t="s">
        <v>1428</v>
      </c>
      <c r="J304" s="14">
        <v>2025.1</v>
      </c>
      <c r="K304" s="14">
        <v>2025.12</v>
      </c>
      <c r="L304" s="19" t="s">
        <v>513</v>
      </c>
      <c r="M304" s="14" t="s">
        <v>871</v>
      </c>
      <c r="N304" s="14" t="s">
        <v>1429</v>
      </c>
      <c r="O304" s="108">
        <v>14</v>
      </c>
      <c r="P304" s="108">
        <v>14</v>
      </c>
      <c r="Q304" s="50">
        <v>0</v>
      </c>
      <c r="R304" s="51">
        <v>1</v>
      </c>
      <c r="S304" s="51">
        <v>280</v>
      </c>
      <c r="T304" s="51">
        <v>800</v>
      </c>
      <c r="U304" s="51">
        <v>1</v>
      </c>
      <c r="V304" s="51">
        <v>2</v>
      </c>
      <c r="W304" s="51">
        <v>2</v>
      </c>
      <c r="X304" s="14" t="s">
        <v>1430</v>
      </c>
      <c r="Y304" s="14"/>
    </row>
    <row r="305" s="3" customFormat="1" ht="97.5" spans="1:25">
      <c r="A305" s="14">
        <v>79</v>
      </c>
      <c r="B305" s="14" t="s">
        <v>33</v>
      </c>
      <c r="C305" s="14" t="s">
        <v>36</v>
      </c>
      <c r="D305" s="14" t="s">
        <v>1089</v>
      </c>
      <c r="E305" s="14" t="s">
        <v>808</v>
      </c>
      <c r="F305" s="14" t="s">
        <v>888</v>
      </c>
      <c r="G305" s="40" t="s">
        <v>1431</v>
      </c>
      <c r="H305" s="14" t="s">
        <v>40</v>
      </c>
      <c r="I305" s="14" t="s">
        <v>1432</v>
      </c>
      <c r="J305" s="14">
        <v>2024.7</v>
      </c>
      <c r="K305" s="14">
        <v>2024.7</v>
      </c>
      <c r="L305" s="14" t="s">
        <v>42</v>
      </c>
      <c r="M305" s="14" t="s">
        <v>812</v>
      </c>
      <c r="N305" s="14" t="s">
        <v>1433</v>
      </c>
      <c r="O305" s="108">
        <v>90</v>
      </c>
      <c r="P305" s="108">
        <v>90</v>
      </c>
      <c r="Q305" s="50">
        <v>0</v>
      </c>
      <c r="R305" s="51">
        <v>1</v>
      </c>
      <c r="S305" s="51">
        <v>728</v>
      </c>
      <c r="T305" s="51">
        <v>2218</v>
      </c>
      <c r="U305" s="51">
        <v>1</v>
      </c>
      <c r="V305" s="51">
        <v>90</v>
      </c>
      <c r="W305" s="51">
        <v>317</v>
      </c>
      <c r="X305" s="14" t="s">
        <v>1434</v>
      </c>
      <c r="Y305" s="14" t="s">
        <v>815</v>
      </c>
    </row>
    <row r="306" s="3" customFormat="1" ht="78" spans="1:25">
      <c r="A306" s="14">
        <v>80</v>
      </c>
      <c r="B306" s="14" t="s">
        <v>33</v>
      </c>
      <c r="C306" s="14" t="s">
        <v>36</v>
      </c>
      <c r="D306" s="14" t="s">
        <v>1089</v>
      </c>
      <c r="E306" s="14" t="s">
        <v>808</v>
      </c>
      <c r="F306" s="14" t="s">
        <v>962</v>
      </c>
      <c r="G306" s="40" t="s">
        <v>1435</v>
      </c>
      <c r="H306" s="14" t="s">
        <v>40</v>
      </c>
      <c r="I306" s="14" t="s">
        <v>962</v>
      </c>
      <c r="J306" s="14">
        <v>2025</v>
      </c>
      <c r="K306" s="14">
        <v>2025</v>
      </c>
      <c r="L306" s="19" t="s">
        <v>513</v>
      </c>
      <c r="M306" s="52" t="s">
        <v>871</v>
      </c>
      <c r="N306" s="14" t="s">
        <v>1436</v>
      </c>
      <c r="O306" s="108">
        <v>29</v>
      </c>
      <c r="P306" s="108">
        <v>29</v>
      </c>
      <c r="Q306" s="50">
        <v>0</v>
      </c>
      <c r="R306" s="112">
        <v>1</v>
      </c>
      <c r="S306" s="100">
        <v>320</v>
      </c>
      <c r="T306" s="97">
        <v>1307</v>
      </c>
      <c r="U306" s="112">
        <v>1</v>
      </c>
      <c r="V306" s="112">
        <v>77</v>
      </c>
      <c r="W306" s="112">
        <v>340</v>
      </c>
      <c r="X306" s="14" t="s">
        <v>1437</v>
      </c>
      <c r="Y306" s="14" t="s">
        <v>815</v>
      </c>
    </row>
    <row r="307" s="3" customFormat="1" ht="97.5" spans="1:25">
      <c r="A307" s="14">
        <v>81</v>
      </c>
      <c r="B307" s="14" t="s">
        <v>33</v>
      </c>
      <c r="C307" s="14" t="s">
        <v>36</v>
      </c>
      <c r="D307" s="14" t="s">
        <v>1089</v>
      </c>
      <c r="E307" s="14" t="s">
        <v>808</v>
      </c>
      <c r="F307" s="14" t="s">
        <v>1438</v>
      </c>
      <c r="G307" s="40" t="s">
        <v>1439</v>
      </c>
      <c r="H307" s="14" t="s">
        <v>40</v>
      </c>
      <c r="I307" s="50" t="s">
        <v>1438</v>
      </c>
      <c r="J307" s="14">
        <v>2025</v>
      </c>
      <c r="K307" s="14">
        <v>2025</v>
      </c>
      <c r="L307" s="14" t="s">
        <v>513</v>
      </c>
      <c r="M307" s="14" t="s">
        <v>812</v>
      </c>
      <c r="N307" s="14" t="s">
        <v>1440</v>
      </c>
      <c r="O307" s="108">
        <v>24</v>
      </c>
      <c r="P307" s="108">
        <v>24</v>
      </c>
      <c r="Q307" s="50">
        <v>0</v>
      </c>
      <c r="R307" s="51">
        <v>1</v>
      </c>
      <c r="S307" s="51">
        <v>547</v>
      </c>
      <c r="T307" s="51">
        <v>1784</v>
      </c>
      <c r="U307" s="51">
        <v>1</v>
      </c>
      <c r="V307" s="51">
        <v>98</v>
      </c>
      <c r="W307" s="51">
        <v>368</v>
      </c>
      <c r="X307" s="126" t="s">
        <v>1441</v>
      </c>
      <c r="Y307" s="126" t="s">
        <v>845</v>
      </c>
    </row>
    <row r="308" s="3" customFormat="1" ht="97.5" spans="1:25">
      <c r="A308" s="14">
        <v>82</v>
      </c>
      <c r="B308" s="14" t="s">
        <v>33</v>
      </c>
      <c r="C308" s="14" t="s">
        <v>36</v>
      </c>
      <c r="D308" s="14" t="s">
        <v>1089</v>
      </c>
      <c r="E308" s="14" t="s">
        <v>808</v>
      </c>
      <c r="F308" s="14" t="s">
        <v>1442</v>
      </c>
      <c r="G308" s="14" t="s">
        <v>1443</v>
      </c>
      <c r="H308" s="14" t="s">
        <v>40</v>
      </c>
      <c r="I308" s="14" t="s">
        <v>1442</v>
      </c>
      <c r="J308" s="14">
        <v>2025</v>
      </c>
      <c r="K308" s="14">
        <v>2025</v>
      </c>
      <c r="L308" s="14" t="s">
        <v>513</v>
      </c>
      <c r="M308" s="14" t="s">
        <v>812</v>
      </c>
      <c r="N308" s="14" t="s">
        <v>1444</v>
      </c>
      <c r="O308" s="108">
        <v>48.5</v>
      </c>
      <c r="P308" s="108">
        <v>48.5</v>
      </c>
      <c r="Q308" s="50">
        <v>0</v>
      </c>
      <c r="R308" s="51">
        <v>1</v>
      </c>
      <c r="S308" s="51">
        <v>326</v>
      </c>
      <c r="T308" s="51">
        <v>1345</v>
      </c>
      <c r="U308" s="51">
        <v>0</v>
      </c>
      <c r="V308" s="51">
        <v>79</v>
      </c>
      <c r="W308" s="51">
        <v>110</v>
      </c>
      <c r="X308" s="14" t="s">
        <v>1445</v>
      </c>
      <c r="Y308" s="14"/>
    </row>
    <row r="309" s="3" customFormat="1" ht="97.5" spans="1:25">
      <c r="A309" s="14">
        <v>83</v>
      </c>
      <c r="B309" s="14" t="s">
        <v>33</v>
      </c>
      <c r="C309" s="14" t="s">
        <v>36</v>
      </c>
      <c r="D309" s="14" t="s">
        <v>1089</v>
      </c>
      <c r="E309" s="14" t="s">
        <v>808</v>
      </c>
      <c r="F309" s="14" t="s">
        <v>1442</v>
      </c>
      <c r="G309" s="14" t="s">
        <v>1446</v>
      </c>
      <c r="H309" s="14" t="s">
        <v>40</v>
      </c>
      <c r="I309" s="14" t="s">
        <v>1442</v>
      </c>
      <c r="J309" s="14">
        <v>2025</v>
      </c>
      <c r="K309" s="14">
        <v>2025</v>
      </c>
      <c r="L309" s="56" t="s">
        <v>42</v>
      </c>
      <c r="M309" s="14" t="s">
        <v>812</v>
      </c>
      <c r="N309" s="14" t="s">
        <v>1447</v>
      </c>
      <c r="O309" s="108">
        <v>20</v>
      </c>
      <c r="P309" s="108">
        <v>20</v>
      </c>
      <c r="Q309" s="50">
        <v>0</v>
      </c>
      <c r="R309" s="51">
        <v>1</v>
      </c>
      <c r="S309" s="51">
        <v>521</v>
      </c>
      <c r="T309" s="51">
        <v>1512</v>
      </c>
      <c r="U309" s="51">
        <v>0</v>
      </c>
      <c r="V309" s="51">
        <v>17</v>
      </c>
      <c r="W309" s="51">
        <v>50</v>
      </c>
      <c r="X309" s="14" t="s">
        <v>1448</v>
      </c>
      <c r="Y309" s="14"/>
    </row>
    <row r="310" s="3" customFormat="1" ht="78" spans="1:25">
      <c r="A310" s="14">
        <v>84</v>
      </c>
      <c r="B310" s="14" t="s">
        <v>33</v>
      </c>
      <c r="C310" s="14" t="s">
        <v>36</v>
      </c>
      <c r="D310" s="14" t="s">
        <v>1089</v>
      </c>
      <c r="E310" s="14" t="s">
        <v>808</v>
      </c>
      <c r="F310" s="14" t="s">
        <v>971</v>
      </c>
      <c r="G310" s="40" t="s">
        <v>1449</v>
      </c>
      <c r="H310" s="14" t="s">
        <v>40</v>
      </c>
      <c r="I310" s="57" t="s">
        <v>971</v>
      </c>
      <c r="J310" s="14">
        <v>2025</v>
      </c>
      <c r="K310" s="52">
        <v>2025</v>
      </c>
      <c r="L310" s="56" t="s">
        <v>42</v>
      </c>
      <c r="M310" s="80" t="s">
        <v>871</v>
      </c>
      <c r="N310" s="52" t="s">
        <v>1450</v>
      </c>
      <c r="O310" s="108">
        <v>25</v>
      </c>
      <c r="P310" s="108">
        <v>25</v>
      </c>
      <c r="Q310" s="50">
        <v>0</v>
      </c>
      <c r="R310" s="51">
        <v>3</v>
      </c>
      <c r="S310" s="51">
        <v>350</v>
      </c>
      <c r="T310" s="57">
        <v>1108</v>
      </c>
      <c r="U310" s="51"/>
      <c r="V310" s="57">
        <v>7</v>
      </c>
      <c r="W310" s="57">
        <v>30</v>
      </c>
      <c r="X310" s="14" t="s">
        <v>1451</v>
      </c>
      <c r="Y310" s="14" t="s">
        <v>815</v>
      </c>
    </row>
    <row r="311" s="3" customFormat="1" ht="88" customHeight="1" spans="1:25">
      <c r="A311" s="14">
        <v>85</v>
      </c>
      <c r="B311" s="14" t="s">
        <v>33</v>
      </c>
      <c r="C311" s="14" t="s">
        <v>36</v>
      </c>
      <c r="D311" s="14" t="s">
        <v>1089</v>
      </c>
      <c r="E311" s="19" t="s">
        <v>1294</v>
      </c>
      <c r="F311" s="19" t="s">
        <v>1452</v>
      </c>
      <c r="G311" s="19" t="s">
        <v>1453</v>
      </c>
      <c r="H311" s="19" t="s">
        <v>40</v>
      </c>
      <c r="I311" s="19" t="s">
        <v>1452</v>
      </c>
      <c r="J311" s="19">
        <v>2025.3</v>
      </c>
      <c r="K311" s="19">
        <v>2025.12</v>
      </c>
      <c r="L311" s="14" t="s">
        <v>513</v>
      </c>
      <c r="M311" s="19" t="s">
        <v>1297</v>
      </c>
      <c r="N311" s="19" t="s">
        <v>1454</v>
      </c>
      <c r="O311" s="55">
        <v>25</v>
      </c>
      <c r="P311" s="55">
        <v>25</v>
      </c>
      <c r="Q311" s="50">
        <v>0</v>
      </c>
      <c r="R311" s="69">
        <v>1</v>
      </c>
      <c r="S311" s="69">
        <v>35</v>
      </c>
      <c r="T311" s="69">
        <v>150</v>
      </c>
      <c r="U311" s="69">
        <v>1</v>
      </c>
      <c r="V311" s="69">
        <v>30</v>
      </c>
      <c r="W311" s="69">
        <v>130</v>
      </c>
      <c r="X311" s="19" t="s">
        <v>1455</v>
      </c>
      <c r="Y311" s="19" t="s">
        <v>1456</v>
      </c>
    </row>
    <row r="312" s="3" customFormat="1" ht="195" spans="1:25">
      <c r="A312" s="14">
        <v>86</v>
      </c>
      <c r="B312" s="14" t="s">
        <v>33</v>
      </c>
      <c r="C312" s="14" t="s">
        <v>36</v>
      </c>
      <c r="D312" s="14" t="s">
        <v>1089</v>
      </c>
      <c r="E312" s="14" t="s">
        <v>1016</v>
      </c>
      <c r="F312" s="14" t="s">
        <v>1024</v>
      </c>
      <c r="G312" s="40" t="s">
        <v>1457</v>
      </c>
      <c r="H312" s="14" t="s">
        <v>697</v>
      </c>
      <c r="I312" s="50" t="s">
        <v>1024</v>
      </c>
      <c r="J312" s="14" t="s">
        <v>1019</v>
      </c>
      <c r="K312" s="52" t="s">
        <v>1020</v>
      </c>
      <c r="L312" s="80" t="s">
        <v>513</v>
      </c>
      <c r="M312" s="52" t="s">
        <v>1021</v>
      </c>
      <c r="N312" s="52" t="s">
        <v>1458</v>
      </c>
      <c r="O312" s="54">
        <v>18</v>
      </c>
      <c r="P312" s="54">
        <v>18</v>
      </c>
      <c r="Q312" s="50">
        <v>0</v>
      </c>
      <c r="R312" s="51">
        <v>1</v>
      </c>
      <c r="S312" s="51">
        <v>308</v>
      </c>
      <c r="T312" s="51">
        <v>990</v>
      </c>
      <c r="U312" s="51">
        <v>1</v>
      </c>
      <c r="V312" s="51">
        <v>173</v>
      </c>
      <c r="W312" s="51">
        <v>660</v>
      </c>
      <c r="X312" s="14" t="s">
        <v>1459</v>
      </c>
      <c r="Y312" s="14" t="s">
        <v>1459</v>
      </c>
    </row>
    <row r="313" s="3" customFormat="1" ht="78" customHeight="1" spans="1:25">
      <c r="A313" s="14">
        <v>87</v>
      </c>
      <c r="B313" s="14" t="s">
        <v>33</v>
      </c>
      <c r="C313" s="14" t="s">
        <v>36</v>
      </c>
      <c r="D313" s="14" t="s">
        <v>1089</v>
      </c>
      <c r="E313" s="14" t="s">
        <v>1016</v>
      </c>
      <c r="F313" s="14" t="s">
        <v>1460</v>
      </c>
      <c r="G313" s="40" t="s">
        <v>1461</v>
      </c>
      <c r="H313" s="14" t="s">
        <v>40</v>
      </c>
      <c r="I313" s="50" t="s">
        <v>1460</v>
      </c>
      <c r="J313" s="14" t="s">
        <v>1019</v>
      </c>
      <c r="K313" s="52" t="s">
        <v>1020</v>
      </c>
      <c r="L313" s="80" t="s">
        <v>42</v>
      </c>
      <c r="M313" s="52" t="s">
        <v>1021</v>
      </c>
      <c r="N313" s="52" t="s">
        <v>1462</v>
      </c>
      <c r="O313" s="54">
        <v>18</v>
      </c>
      <c r="P313" s="54">
        <v>18</v>
      </c>
      <c r="Q313" s="50">
        <v>0</v>
      </c>
      <c r="R313" s="51">
        <v>1</v>
      </c>
      <c r="S313" s="57">
        <v>387</v>
      </c>
      <c r="T313" s="51">
        <v>1182</v>
      </c>
      <c r="U313" s="51">
        <v>1</v>
      </c>
      <c r="V313" s="51">
        <v>247</v>
      </c>
      <c r="W313" s="51">
        <v>811</v>
      </c>
      <c r="X313" s="14" t="s">
        <v>1463</v>
      </c>
      <c r="Y313" s="14" t="s">
        <v>1463</v>
      </c>
    </row>
    <row r="314" s="3" customFormat="1" ht="136.5" spans="1:25">
      <c r="A314" s="14">
        <v>88</v>
      </c>
      <c r="B314" s="14" t="s">
        <v>33</v>
      </c>
      <c r="C314" s="14" t="s">
        <v>36</v>
      </c>
      <c r="D314" s="14" t="s">
        <v>1089</v>
      </c>
      <c r="E314" s="14" t="s">
        <v>1016</v>
      </c>
      <c r="F314" s="14" t="s">
        <v>1301</v>
      </c>
      <c r="G314" s="40" t="s">
        <v>1464</v>
      </c>
      <c r="H314" s="14" t="s">
        <v>40</v>
      </c>
      <c r="I314" s="50" t="s">
        <v>1303</v>
      </c>
      <c r="J314" s="14" t="s">
        <v>1019</v>
      </c>
      <c r="K314" s="52" t="s">
        <v>1020</v>
      </c>
      <c r="L314" s="80" t="s">
        <v>42</v>
      </c>
      <c r="M314" s="52" t="s">
        <v>1021</v>
      </c>
      <c r="N314" s="52" t="s">
        <v>1465</v>
      </c>
      <c r="O314" s="54">
        <v>16</v>
      </c>
      <c r="P314" s="54">
        <v>16</v>
      </c>
      <c r="Q314" s="50">
        <v>0</v>
      </c>
      <c r="R314" s="51">
        <v>1</v>
      </c>
      <c r="S314" s="51">
        <v>30</v>
      </c>
      <c r="T314" s="57">
        <v>120</v>
      </c>
      <c r="U314" s="51">
        <v>1</v>
      </c>
      <c r="V314" s="51">
        <v>16</v>
      </c>
      <c r="W314" s="51">
        <v>75</v>
      </c>
      <c r="X314" s="14" t="s">
        <v>1466</v>
      </c>
      <c r="Y314" s="14" t="s">
        <v>1466</v>
      </c>
    </row>
    <row r="315" s="3" customFormat="1" ht="81" customHeight="1" spans="1:25">
      <c r="A315" s="14">
        <v>89</v>
      </c>
      <c r="B315" s="14" t="s">
        <v>33</v>
      </c>
      <c r="C315" s="14" t="s">
        <v>36</v>
      </c>
      <c r="D315" s="14" t="s">
        <v>1089</v>
      </c>
      <c r="E315" s="14" t="s">
        <v>1016</v>
      </c>
      <c r="F315" s="14" t="s">
        <v>1467</v>
      </c>
      <c r="G315" s="40" t="s">
        <v>1468</v>
      </c>
      <c r="H315" s="14" t="s">
        <v>40</v>
      </c>
      <c r="I315" s="50" t="s">
        <v>1469</v>
      </c>
      <c r="J315" s="14" t="s">
        <v>1019</v>
      </c>
      <c r="K315" s="52" t="s">
        <v>1020</v>
      </c>
      <c r="L315" s="80" t="s">
        <v>513</v>
      </c>
      <c r="M315" s="52" t="s">
        <v>1021</v>
      </c>
      <c r="N315" s="52" t="s">
        <v>1470</v>
      </c>
      <c r="O315" s="54">
        <v>28</v>
      </c>
      <c r="P315" s="54">
        <v>28</v>
      </c>
      <c r="Q315" s="50">
        <v>0</v>
      </c>
      <c r="R315" s="51">
        <v>1</v>
      </c>
      <c r="S315" s="51">
        <v>128</v>
      </c>
      <c r="T315" s="51">
        <v>496</v>
      </c>
      <c r="U315" s="51">
        <v>1</v>
      </c>
      <c r="V315" s="51">
        <v>119</v>
      </c>
      <c r="W315" s="51">
        <v>368</v>
      </c>
      <c r="X315" s="14" t="s">
        <v>1471</v>
      </c>
      <c r="Y315" s="14" t="s">
        <v>1471</v>
      </c>
    </row>
    <row r="316" s="11" customFormat="1" ht="97.5" spans="1:25">
      <c r="A316" s="14">
        <v>90</v>
      </c>
      <c r="B316" s="14" t="s">
        <v>33</v>
      </c>
      <c r="C316" s="14" t="s">
        <v>36</v>
      </c>
      <c r="D316" s="14" t="s">
        <v>1089</v>
      </c>
      <c r="E316" s="14" t="s">
        <v>1028</v>
      </c>
      <c r="F316" s="14" t="s">
        <v>1472</v>
      </c>
      <c r="G316" s="14" t="s">
        <v>1473</v>
      </c>
      <c r="H316" s="14" t="s">
        <v>40</v>
      </c>
      <c r="I316" s="14" t="s">
        <v>1472</v>
      </c>
      <c r="J316" s="14">
        <v>2025.01</v>
      </c>
      <c r="K316" s="14">
        <v>2025.12</v>
      </c>
      <c r="L316" s="14" t="s">
        <v>513</v>
      </c>
      <c r="M316" s="14" t="s">
        <v>1031</v>
      </c>
      <c r="N316" s="14" t="s">
        <v>1474</v>
      </c>
      <c r="O316" s="54">
        <v>28</v>
      </c>
      <c r="P316" s="54">
        <v>28</v>
      </c>
      <c r="Q316" s="50">
        <v>0</v>
      </c>
      <c r="R316" s="14">
        <v>1</v>
      </c>
      <c r="S316" s="14">
        <v>60</v>
      </c>
      <c r="T316" s="14">
        <v>240</v>
      </c>
      <c r="U316" s="14">
        <v>1</v>
      </c>
      <c r="V316" s="14">
        <v>20</v>
      </c>
      <c r="W316" s="14">
        <v>120</v>
      </c>
      <c r="X316" s="14" t="s">
        <v>1475</v>
      </c>
      <c r="Y316" s="14"/>
    </row>
    <row r="317" s="12" customFormat="1" ht="101" customHeight="1" spans="1:25">
      <c r="A317" s="14">
        <v>91</v>
      </c>
      <c r="B317" s="14" t="s">
        <v>33</v>
      </c>
      <c r="C317" s="14" t="s">
        <v>36</v>
      </c>
      <c r="D317" s="14" t="s">
        <v>1089</v>
      </c>
      <c r="E317" s="14" t="s">
        <v>1028</v>
      </c>
      <c r="F317" s="14" t="s">
        <v>1476</v>
      </c>
      <c r="G317" s="14" t="s">
        <v>1477</v>
      </c>
      <c r="H317" s="14" t="s">
        <v>40</v>
      </c>
      <c r="I317" s="14" t="s">
        <v>1476</v>
      </c>
      <c r="J317" s="14">
        <v>2025.01</v>
      </c>
      <c r="K317" s="14">
        <v>2025.12</v>
      </c>
      <c r="L317" s="14" t="s">
        <v>513</v>
      </c>
      <c r="M317" s="14" t="s">
        <v>1031</v>
      </c>
      <c r="N317" s="14" t="s">
        <v>1478</v>
      </c>
      <c r="O317" s="54">
        <v>23</v>
      </c>
      <c r="P317" s="54">
        <v>23</v>
      </c>
      <c r="Q317" s="50">
        <v>0</v>
      </c>
      <c r="R317" s="14">
        <v>1</v>
      </c>
      <c r="S317" s="14">
        <v>204</v>
      </c>
      <c r="T317" s="14">
        <v>706</v>
      </c>
      <c r="U317" s="14">
        <v>1</v>
      </c>
      <c r="V317" s="14">
        <v>83</v>
      </c>
      <c r="W317" s="14">
        <v>350</v>
      </c>
      <c r="X317" s="14" t="s">
        <v>1479</v>
      </c>
      <c r="Y317" s="14"/>
    </row>
    <row r="318" s="11" customFormat="1" ht="136.5" spans="1:25">
      <c r="A318" s="14">
        <v>92</v>
      </c>
      <c r="B318" s="14" t="s">
        <v>33</v>
      </c>
      <c r="C318" s="14" t="s">
        <v>36</v>
      </c>
      <c r="D318" s="14" t="s">
        <v>1089</v>
      </c>
      <c r="E318" s="14" t="s">
        <v>1028</v>
      </c>
      <c r="F318" s="14" t="s">
        <v>1480</v>
      </c>
      <c r="G318" s="14" t="s">
        <v>1481</v>
      </c>
      <c r="H318" s="14" t="s">
        <v>40</v>
      </c>
      <c r="I318" s="14" t="s">
        <v>1480</v>
      </c>
      <c r="J318" s="14">
        <v>2025.01</v>
      </c>
      <c r="K318" s="14">
        <v>2025.12</v>
      </c>
      <c r="L318" s="14" t="s">
        <v>513</v>
      </c>
      <c r="M318" s="14" t="s">
        <v>1031</v>
      </c>
      <c r="N318" s="14" t="s">
        <v>1482</v>
      </c>
      <c r="O318" s="54">
        <v>29</v>
      </c>
      <c r="P318" s="54">
        <v>29</v>
      </c>
      <c r="Q318" s="50">
        <v>0</v>
      </c>
      <c r="R318" s="14">
        <v>1</v>
      </c>
      <c r="S318" s="14">
        <v>450</v>
      </c>
      <c r="T318" s="14">
        <v>1579</v>
      </c>
      <c r="U318" s="14">
        <v>1</v>
      </c>
      <c r="V318" s="14">
        <v>276</v>
      </c>
      <c r="W318" s="14">
        <v>980</v>
      </c>
      <c r="X318" s="14" t="s">
        <v>1483</v>
      </c>
      <c r="Y318" s="14"/>
    </row>
    <row r="319" s="11" customFormat="1" ht="109" customHeight="1" spans="1:25">
      <c r="A319" s="14">
        <v>93</v>
      </c>
      <c r="B319" s="14" t="s">
        <v>33</v>
      </c>
      <c r="C319" s="14" t="s">
        <v>36</v>
      </c>
      <c r="D319" s="14" t="s">
        <v>1089</v>
      </c>
      <c r="E319" s="14" t="s">
        <v>1028</v>
      </c>
      <c r="F319" s="14" t="s">
        <v>1484</v>
      </c>
      <c r="G319" s="14" t="s">
        <v>1485</v>
      </c>
      <c r="H319" s="14" t="s">
        <v>40</v>
      </c>
      <c r="I319" s="14" t="s">
        <v>1484</v>
      </c>
      <c r="J319" s="14">
        <v>2025.01</v>
      </c>
      <c r="K319" s="14">
        <v>2025.12</v>
      </c>
      <c r="L319" s="14" t="s">
        <v>42</v>
      </c>
      <c r="M319" s="14" t="s">
        <v>1031</v>
      </c>
      <c r="N319" s="14" t="s">
        <v>1486</v>
      </c>
      <c r="O319" s="54">
        <v>28</v>
      </c>
      <c r="P319" s="54">
        <v>28</v>
      </c>
      <c r="Q319" s="50">
        <v>0</v>
      </c>
      <c r="R319" s="14">
        <v>1</v>
      </c>
      <c r="S319" s="14">
        <v>600</v>
      </c>
      <c r="T319" s="57">
        <v>2500</v>
      </c>
      <c r="U319" s="57">
        <v>1</v>
      </c>
      <c r="V319" s="57">
        <v>114</v>
      </c>
      <c r="W319" s="57">
        <v>550</v>
      </c>
      <c r="X319" s="14" t="s">
        <v>1487</v>
      </c>
      <c r="Y319" s="14" t="s">
        <v>1488</v>
      </c>
    </row>
    <row r="320" s="9" customFormat="1" ht="156" spans="1:25">
      <c r="A320" s="14">
        <v>94</v>
      </c>
      <c r="B320" s="14" t="s">
        <v>33</v>
      </c>
      <c r="C320" s="14" t="s">
        <v>36</v>
      </c>
      <c r="D320" s="14" t="s">
        <v>1089</v>
      </c>
      <c r="E320" s="14" t="s">
        <v>520</v>
      </c>
      <c r="F320" s="14" t="s">
        <v>1489</v>
      </c>
      <c r="G320" s="75" t="s">
        <v>1490</v>
      </c>
      <c r="H320" s="75" t="s">
        <v>40</v>
      </c>
      <c r="I320" s="75" t="s">
        <v>1491</v>
      </c>
      <c r="J320" s="75">
        <v>2025.2</v>
      </c>
      <c r="K320" s="75">
        <v>2025.12</v>
      </c>
      <c r="L320" s="75" t="s">
        <v>42</v>
      </c>
      <c r="M320" s="75" t="s">
        <v>524</v>
      </c>
      <c r="N320" s="75" t="s">
        <v>1492</v>
      </c>
      <c r="O320" s="86">
        <v>18.4</v>
      </c>
      <c r="P320" s="86">
        <v>18.4</v>
      </c>
      <c r="Q320" s="50">
        <v>0</v>
      </c>
      <c r="R320" s="98">
        <v>1</v>
      </c>
      <c r="S320" s="98">
        <v>443</v>
      </c>
      <c r="T320" s="98">
        <v>1776</v>
      </c>
      <c r="U320" s="98"/>
      <c r="V320" s="98">
        <v>43</v>
      </c>
      <c r="W320" s="98">
        <v>192</v>
      </c>
      <c r="X320" s="75" t="s">
        <v>1493</v>
      </c>
      <c r="Y320" s="75" t="s">
        <v>1494</v>
      </c>
    </row>
    <row r="321" s="9" customFormat="1" ht="84" customHeight="1" spans="1:25">
      <c r="A321" s="14">
        <v>95</v>
      </c>
      <c r="B321" s="14" t="s">
        <v>33</v>
      </c>
      <c r="C321" s="14" t="s">
        <v>36</v>
      </c>
      <c r="D321" s="14" t="s">
        <v>1089</v>
      </c>
      <c r="E321" s="14" t="s">
        <v>520</v>
      </c>
      <c r="F321" s="14" t="s">
        <v>1495</v>
      </c>
      <c r="G321" s="40" t="s">
        <v>1496</v>
      </c>
      <c r="H321" s="70" t="s">
        <v>40</v>
      </c>
      <c r="I321" s="19" t="s">
        <v>1495</v>
      </c>
      <c r="J321" s="70">
        <v>2025.1</v>
      </c>
      <c r="K321" s="70">
        <v>2025.12</v>
      </c>
      <c r="L321" s="75" t="s">
        <v>42</v>
      </c>
      <c r="M321" s="75" t="s">
        <v>524</v>
      </c>
      <c r="N321" s="88" t="s">
        <v>1497</v>
      </c>
      <c r="O321" s="55">
        <v>27</v>
      </c>
      <c r="P321" s="55">
        <v>27</v>
      </c>
      <c r="Q321" s="50">
        <v>0</v>
      </c>
      <c r="R321" s="69">
        <v>1</v>
      </c>
      <c r="S321" s="69">
        <v>501</v>
      </c>
      <c r="T321" s="69">
        <v>1920</v>
      </c>
      <c r="U321" s="69"/>
      <c r="V321" s="69">
        <v>63</v>
      </c>
      <c r="W321" s="69">
        <v>253</v>
      </c>
      <c r="X321" s="70" t="s">
        <v>1498</v>
      </c>
      <c r="Y321" s="19" t="s">
        <v>1499</v>
      </c>
    </row>
    <row r="322" s="9" customFormat="1" ht="95" customHeight="1" spans="1:25">
      <c r="A322" s="14">
        <v>96</v>
      </c>
      <c r="B322" s="14" t="s">
        <v>33</v>
      </c>
      <c r="C322" s="14" t="s">
        <v>36</v>
      </c>
      <c r="D322" s="14" t="s">
        <v>1089</v>
      </c>
      <c r="E322" s="14" t="s">
        <v>520</v>
      </c>
      <c r="F322" s="14" t="s">
        <v>1500</v>
      </c>
      <c r="G322" s="40" t="s">
        <v>1501</v>
      </c>
      <c r="H322" s="19" t="s">
        <v>40</v>
      </c>
      <c r="I322" s="19" t="s">
        <v>1500</v>
      </c>
      <c r="J322" s="70">
        <v>2025.1</v>
      </c>
      <c r="K322" s="70">
        <v>2025.12</v>
      </c>
      <c r="L322" s="19" t="s">
        <v>42</v>
      </c>
      <c r="M322" s="75" t="s">
        <v>524</v>
      </c>
      <c r="N322" s="19" t="s">
        <v>1502</v>
      </c>
      <c r="O322" s="54">
        <v>27</v>
      </c>
      <c r="P322" s="55">
        <v>27</v>
      </c>
      <c r="Q322" s="50">
        <v>0</v>
      </c>
      <c r="R322" s="69">
        <v>7</v>
      </c>
      <c r="S322" s="69">
        <v>346</v>
      </c>
      <c r="T322" s="69">
        <v>1500</v>
      </c>
      <c r="U322" s="69"/>
      <c r="V322" s="69">
        <v>25</v>
      </c>
      <c r="W322" s="69">
        <v>89</v>
      </c>
      <c r="X322" s="75" t="s">
        <v>1503</v>
      </c>
      <c r="Y322" s="75" t="s">
        <v>1504</v>
      </c>
    </row>
    <row r="323" s="3" customFormat="1" ht="97.5" spans="1:25">
      <c r="A323" s="14">
        <v>97</v>
      </c>
      <c r="B323" s="14" t="s">
        <v>33</v>
      </c>
      <c r="C323" s="14" t="s">
        <v>36</v>
      </c>
      <c r="D323" s="14" t="s">
        <v>1089</v>
      </c>
      <c r="E323" s="14" t="s">
        <v>655</v>
      </c>
      <c r="F323" s="14" t="s">
        <v>1505</v>
      </c>
      <c r="G323" s="40" t="s">
        <v>1506</v>
      </c>
      <c r="H323" s="14" t="s">
        <v>40</v>
      </c>
      <c r="I323" s="14" t="s">
        <v>1505</v>
      </c>
      <c r="J323" s="3">
        <v>2025.3</v>
      </c>
      <c r="K323" s="51" t="s">
        <v>683</v>
      </c>
      <c r="L323" s="80" t="s">
        <v>513</v>
      </c>
      <c r="M323" s="52" t="s">
        <v>659</v>
      </c>
      <c r="N323" s="14" t="s">
        <v>1507</v>
      </c>
      <c r="O323" s="135">
        <v>20</v>
      </c>
      <c r="P323" s="54">
        <v>20</v>
      </c>
      <c r="Q323" s="50">
        <v>0</v>
      </c>
      <c r="R323" s="99">
        <v>1</v>
      </c>
      <c r="S323" s="51">
        <v>97</v>
      </c>
      <c r="T323" s="57">
        <v>598</v>
      </c>
      <c r="U323" s="57">
        <v>1</v>
      </c>
      <c r="V323" s="57">
        <v>30</v>
      </c>
      <c r="W323" s="57">
        <v>120</v>
      </c>
      <c r="X323" s="40" t="s">
        <v>1508</v>
      </c>
      <c r="Y323" s="14"/>
    </row>
    <row r="324" s="3" customFormat="1" ht="83" customHeight="1" spans="1:25">
      <c r="A324" s="14">
        <v>98</v>
      </c>
      <c r="B324" s="14" t="s">
        <v>33</v>
      </c>
      <c r="C324" s="14" t="s">
        <v>36</v>
      </c>
      <c r="D324" s="14" t="s">
        <v>1089</v>
      </c>
      <c r="E324" s="14" t="s">
        <v>655</v>
      </c>
      <c r="F324" s="14" t="s">
        <v>1509</v>
      </c>
      <c r="G324" s="40" t="s">
        <v>1510</v>
      </c>
      <c r="H324" s="14" t="s">
        <v>40</v>
      </c>
      <c r="I324" s="14" t="s">
        <v>1511</v>
      </c>
      <c r="J324" s="51" t="s">
        <v>171</v>
      </c>
      <c r="K324" s="51" t="s">
        <v>683</v>
      </c>
      <c r="L324" s="19" t="s">
        <v>42</v>
      </c>
      <c r="M324" s="52" t="s">
        <v>659</v>
      </c>
      <c r="N324" s="52" t="s">
        <v>1512</v>
      </c>
      <c r="O324" s="54">
        <v>20</v>
      </c>
      <c r="P324" s="54">
        <v>20</v>
      </c>
      <c r="Q324" s="50">
        <v>0</v>
      </c>
      <c r="R324" s="57">
        <v>1</v>
      </c>
      <c r="S324" s="57">
        <v>450</v>
      </c>
      <c r="T324" s="57">
        <v>1650</v>
      </c>
      <c r="U324" s="51"/>
      <c r="V324" s="57">
        <v>7</v>
      </c>
      <c r="W324" s="57">
        <v>920</v>
      </c>
      <c r="X324" s="14" t="s">
        <v>1513</v>
      </c>
      <c r="Y324" s="14"/>
    </row>
    <row r="325" s="3" customFormat="1" ht="84" customHeight="1" spans="1:25">
      <c r="A325" s="14">
        <v>99</v>
      </c>
      <c r="B325" s="14" t="s">
        <v>33</v>
      </c>
      <c r="C325" s="14" t="s">
        <v>36</v>
      </c>
      <c r="D325" s="14" t="s">
        <v>1089</v>
      </c>
      <c r="E325" s="14" t="s">
        <v>655</v>
      </c>
      <c r="F325" s="14" t="s">
        <v>1509</v>
      </c>
      <c r="G325" s="40" t="s">
        <v>1514</v>
      </c>
      <c r="H325" s="14" t="s">
        <v>40</v>
      </c>
      <c r="I325" s="14" t="s">
        <v>1515</v>
      </c>
      <c r="J325" s="51" t="s">
        <v>171</v>
      </c>
      <c r="K325" s="51" t="s">
        <v>683</v>
      </c>
      <c r="L325" s="19" t="s">
        <v>42</v>
      </c>
      <c r="M325" s="52" t="s">
        <v>659</v>
      </c>
      <c r="N325" s="52" t="s">
        <v>1516</v>
      </c>
      <c r="O325" s="54">
        <v>15</v>
      </c>
      <c r="P325" s="54">
        <v>15</v>
      </c>
      <c r="Q325" s="50">
        <v>0</v>
      </c>
      <c r="R325" s="57">
        <v>1</v>
      </c>
      <c r="S325" s="57">
        <v>450</v>
      </c>
      <c r="T325" s="57">
        <v>1650</v>
      </c>
      <c r="U325" s="51"/>
      <c r="V325" s="57">
        <v>7</v>
      </c>
      <c r="W325" s="57">
        <v>920</v>
      </c>
      <c r="X325" s="14" t="s">
        <v>1513</v>
      </c>
      <c r="Y325" s="14"/>
    </row>
    <row r="326" s="3" customFormat="1" ht="83" customHeight="1" spans="1:25">
      <c r="A326" s="14">
        <v>100</v>
      </c>
      <c r="B326" s="14" t="s">
        <v>33</v>
      </c>
      <c r="C326" s="14" t="s">
        <v>36</v>
      </c>
      <c r="D326" s="14" t="s">
        <v>1089</v>
      </c>
      <c r="E326" s="14" t="s">
        <v>655</v>
      </c>
      <c r="F326" s="14" t="s">
        <v>1362</v>
      </c>
      <c r="G326" s="40" t="s">
        <v>1517</v>
      </c>
      <c r="H326" s="14" t="s">
        <v>40</v>
      </c>
      <c r="I326" s="50" t="s">
        <v>1362</v>
      </c>
      <c r="J326" s="94">
        <v>45717</v>
      </c>
      <c r="K326" s="51" t="s">
        <v>683</v>
      </c>
      <c r="L326" s="52" t="s">
        <v>42</v>
      </c>
      <c r="M326" s="52" t="s">
        <v>659</v>
      </c>
      <c r="N326" s="52" t="s">
        <v>1518</v>
      </c>
      <c r="O326" s="54">
        <v>18</v>
      </c>
      <c r="P326" s="54">
        <v>18</v>
      </c>
      <c r="Q326" s="50">
        <v>0</v>
      </c>
      <c r="R326" s="51">
        <v>1</v>
      </c>
      <c r="S326" s="51">
        <v>124</v>
      </c>
      <c r="T326" s="51">
        <v>325</v>
      </c>
      <c r="U326" s="57">
        <v>1</v>
      </c>
      <c r="V326" s="51">
        <v>76</v>
      </c>
      <c r="W326" s="51">
        <v>228</v>
      </c>
      <c r="X326" s="14" t="s">
        <v>1519</v>
      </c>
      <c r="Y326" s="14"/>
    </row>
    <row r="327" s="3" customFormat="1" ht="136.5" spans="1:25">
      <c r="A327" s="14">
        <v>101</v>
      </c>
      <c r="B327" s="14" t="s">
        <v>33</v>
      </c>
      <c r="C327" s="14" t="s">
        <v>36</v>
      </c>
      <c r="D327" s="14" t="s">
        <v>1089</v>
      </c>
      <c r="E327" s="14" t="s">
        <v>725</v>
      </c>
      <c r="F327" s="14" t="s">
        <v>1520</v>
      </c>
      <c r="G327" s="40" t="s">
        <v>1521</v>
      </c>
      <c r="H327" s="14" t="s">
        <v>40</v>
      </c>
      <c r="I327" s="14" t="s">
        <v>1522</v>
      </c>
      <c r="J327" s="14">
        <v>2025.1</v>
      </c>
      <c r="K327" s="14">
        <v>2025.1</v>
      </c>
      <c r="L327" s="52" t="s">
        <v>42</v>
      </c>
      <c r="M327" s="14" t="s">
        <v>728</v>
      </c>
      <c r="N327" s="14" t="s">
        <v>1523</v>
      </c>
      <c r="O327" s="54">
        <v>29.6</v>
      </c>
      <c r="P327" s="54">
        <v>29.6</v>
      </c>
      <c r="Q327" s="50">
        <v>0</v>
      </c>
      <c r="R327" s="51">
        <v>1</v>
      </c>
      <c r="S327" s="51">
        <v>483</v>
      </c>
      <c r="T327" s="51">
        <v>1555</v>
      </c>
      <c r="U327" s="51">
        <v>0</v>
      </c>
      <c r="V327" s="51">
        <v>89</v>
      </c>
      <c r="W327" s="51">
        <v>368</v>
      </c>
      <c r="X327" s="14" t="s">
        <v>1524</v>
      </c>
      <c r="Y327" s="14" t="s">
        <v>1525</v>
      </c>
    </row>
    <row r="328" s="3" customFormat="1" ht="97.5" spans="1:25">
      <c r="A328" s="14">
        <v>102</v>
      </c>
      <c r="B328" s="14" t="s">
        <v>33</v>
      </c>
      <c r="C328" s="14" t="s">
        <v>36</v>
      </c>
      <c r="D328" s="14" t="s">
        <v>1089</v>
      </c>
      <c r="E328" s="14" t="s">
        <v>725</v>
      </c>
      <c r="F328" s="14" t="s">
        <v>1526</v>
      </c>
      <c r="G328" s="40" t="s">
        <v>1527</v>
      </c>
      <c r="H328" s="14" t="s">
        <v>40</v>
      </c>
      <c r="I328" s="14" t="s">
        <v>1528</v>
      </c>
      <c r="J328" s="14">
        <v>2025.1</v>
      </c>
      <c r="K328" s="14">
        <v>2025.3</v>
      </c>
      <c r="L328" s="106" t="s">
        <v>42</v>
      </c>
      <c r="M328" s="40" t="s">
        <v>728</v>
      </c>
      <c r="N328" s="14" t="s">
        <v>1529</v>
      </c>
      <c r="O328" s="54">
        <v>22</v>
      </c>
      <c r="P328" s="54">
        <v>22</v>
      </c>
      <c r="Q328" s="50">
        <v>0</v>
      </c>
      <c r="R328" s="51">
        <v>2</v>
      </c>
      <c r="S328" s="51">
        <v>82</v>
      </c>
      <c r="T328" s="51">
        <v>246</v>
      </c>
      <c r="U328" s="51">
        <v>1</v>
      </c>
      <c r="V328" s="51">
        <v>67</v>
      </c>
      <c r="W328" s="51">
        <v>350</v>
      </c>
      <c r="X328" s="14" t="s">
        <v>1530</v>
      </c>
      <c r="Y328" s="14" t="s">
        <v>1531</v>
      </c>
    </row>
    <row r="329" s="3" customFormat="1" ht="97.5" spans="1:25">
      <c r="A329" s="14">
        <v>103</v>
      </c>
      <c r="B329" s="14" t="s">
        <v>33</v>
      </c>
      <c r="C329" s="14" t="s">
        <v>36</v>
      </c>
      <c r="D329" s="14" t="s">
        <v>1089</v>
      </c>
      <c r="E329" s="14" t="s">
        <v>725</v>
      </c>
      <c r="F329" s="14" t="s">
        <v>1532</v>
      </c>
      <c r="G329" s="40" t="s">
        <v>1533</v>
      </c>
      <c r="H329" s="14" t="s">
        <v>40</v>
      </c>
      <c r="I329" s="14" t="s">
        <v>1532</v>
      </c>
      <c r="J329" s="14">
        <v>2025.1</v>
      </c>
      <c r="K329" s="14">
        <v>2025.3</v>
      </c>
      <c r="L329" s="40" t="s">
        <v>42</v>
      </c>
      <c r="M329" s="40" t="s">
        <v>728</v>
      </c>
      <c r="N329" s="14" t="s">
        <v>1534</v>
      </c>
      <c r="O329" s="54">
        <v>15</v>
      </c>
      <c r="P329" s="54">
        <v>15</v>
      </c>
      <c r="Q329" s="50">
        <v>0</v>
      </c>
      <c r="R329" s="51">
        <v>1</v>
      </c>
      <c r="S329" s="51">
        <v>613</v>
      </c>
      <c r="T329" s="51">
        <v>1965</v>
      </c>
      <c r="U329" s="51">
        <v>1</v>
      </c>
      <c r="V329" s="51">
        <v>92</v>
      </c>
      <c r="W329" s="51">
        <v>350</v>
      </c>
      <c r="X329" s="14" t="s">
        <v>1535</v>
      </c>
      <c r="Y329" s="14" t="s">
        <v>1536</v>
      </c>
    </row>
    <row r="330" s="3" customFormat="1" ht="78" spans="1:25">
      <c r="A330" s="14">
        <v>104</v>
      </c>
      <c r="B330" s="14" t="s">
        <v>33</v>
      </c>
      <c r="C330" s="14" t="s">
        <v>36</v>
      </c>
      <c r="D330" s="14" t="s">
        <v>1089</v>
      </c>
      <c r="E330" s="14" t="s">
        <v>725</v>
      </c>
      <c r="F330" s="14" t="s">
        <v>1537</v>
      </c>
      <c r="G330" s="14" t="s">
        <v>1538</v>
      </c>
      <c r="H330" s="14" t="s">
        <v>40</v>
      </c>
      <c r="I330" s="14" t="s">
        <v>1537</v>
      </c>
      <c r="J330" s="14">
        <v>2025.1</v>
      </c>
      <c r="K330" s="14">
        <v>2025.1</v>
      </c>
      <c r="L330" s="14" t="s">
        <v>42</v>
      </c>
      <c r="M330" s="14" t="s">
        <v>728</v>
      </c>
      <c r="N330" s="14" t="s">
        <v>1539</v>
      </c>
      <c r="O330" s="54">
        <v>45</v>
      </c>
      <c r="P330" s="54">
        <v>45</v>
      </c>
      <c r="Q330" s="50">
        <v>0</v>
      </c>
      <c r="R330" s="51">
        <v>1</v>
      </c>
      <c r="S330" s="51">
        <v>278</v>
      </c>
      <c r="T330" s="51">
        <v>1006</v>
      </c>
      <c r="U330" s="51">
        <v>1</v>
      </c>
      <c r="V330" s="51">
        <v>86</v>
      </c>
      <c r="W330" s="51">
        <v>357</v>
      </c>
      <c r="X330" s="14" t="s">
        <v>1540</v>
      </c>
      <c r="Y330" s="14" t="s">
        <v>1541</v>
      </c>
    </row>
    <row r="331" s="3" customFormat="1" ht="78" spans="1:25">
      <c r="A331" s="14">
        <v>105</v>
      </c>
      <c r="B331" s="14" t="s">
        <v>33</v>
      </c>
      <c r="C331" s="14" t="s">
        <v>36</v>
      </c>
      <c r="D331" s="14" t="s">
        <v>1089</v>
      </c>
      <c r="E331" s="14" t="s">
        <v>742</v>
      </c>
      <c r="F331" s="14" t="s">
        <v>748</v>
      </c>
      <c r="G331" s="127" t="s">
        <v>1542</v>
      </c>
      <c r="H331" s="14" t="s">
        <v>40</v>
      </c>
      <c r="I331" s="14" t="s">
        <v>1543</v>
      </c>
      <c r="J331" s="14">
        <v>2025</v>
      </c>
      <c r="K331" s="51" t="s">
        <v>822</v>
      </c>
      <c r="L331" s="40" t="s">
        <v>42</v>
      </c>
      <c r="M331" s="14" t="s">
        <v>745</v>
      </c>
      <c r="N331" s="19" t="s">
        <v>1544</v>
      </c>
      <c r="O331" s="54">
        <v>28</v>
      </c>
      <c r="P331" s="54">
        <v>28</v>
      </c>
      <c r="Q331" s="50">
        <v>0</v>
      </c>
      <c r="R331" s="99">
        <v>1</v>
      </c>
      <c r="S331" s="51">
        <v>65</v>
      </c>
      <c r="T331" s="51">
        <v>230</v>
      </c>
      <c r="U331" s="51">
        <v>1</v>
      </c>
      <c r="V331" s="99">
        <v>34</v>
      </c>
      <c r="W331" s="99">
        <v>122</v>
      </c>
      <c r="X331" s="14" t="s">
        <v>1545</v>
      </c>
      <c r="Y331" s="14"/>
    </row>
    <row r="332" s="3" customFormat="1" ht="78" spans="1:25">
      <c r="A332" s="14">
        <v>106</v>
      </c>
      <c r="B332" s="14" t="s">
        <v>33</v>
      </c>
      <c r="C332" s="14" t="s">
        <v>36</v>
      </c>
      <c r="D332" s="14" t="s">
        <v>1089</v>
      </c>
      <c r="E332" s="14" t="s">
        <v>742</v>
      </c>
      <c r="F332" s="14" t="s">
        <v>1546</v>
      </c>
      <c r="G332" s="128" t="s">
        <v>1547</v>
      </c>
      <c r="H332" s="14" t="s">
        <v>40</v>
      </c>
      <c r="I332" s="50" t="s">
        <v>1546</v>
      </c>
      <c r="J332" s="14">
        <v>2025</v>
      </c>
      <c r="K332" s="52">
        <v>2025</v>
      </c>
      <c r="L332" s="14" t="s">
        <v>42</v>
      </c>
      <c r="M332" s="52" t="s">
        <v>745</v>
      </c>
      <c r="N332" s="99" t="s">
        <v>1548</v>
      </c>
      <c r="O332" s="92">
        <v>28</v>
      </c>
      <c r="P332" s="92">
        <v>28</v>
      </c>
      <c r="Q332" s="50">
        <v>0</v>
      </c>
      <c r="R332" s="51">
        <v>1</v>
      </c>
      <c r="S332" s="51" t="s">
        <v>1549</v>
      </c>
      <c r="T332" s="51">
        <v>1549</v>
      </c>
      <c r="U332" s="51">
        <v>1</v>
      </c>
      <c r="V332" s="51"/>
      <c r="W332" s="51"/>
      <c r="X332" s="14" t="s">
        <v>1550</v>
      </c>
      <c r="Y332" s="14" t="s">
        <v>1551</v>
      </c>
    </row>
    <row r="333" s="3" customFormat="1" ht="142" customHeight="1" spans="1:25">
      <c r="A333" s="14">
        <v>107</v>
      </c>
      <c r="B333" s="14" t="s">
        <v>33</v>
      </c>
      <c r="C333" s="14" t="s">
        <v>36</v>
      </c>
      <c r="D333" s="14" t="s">
        <v>1089</v>
      </c>
      <c r="E333" s="14" t="s">
        <v>742</v>
      </c>
      <c r="F333" s="14" t="s">
        <v>1552</v>
      </c>
      <c r="G333" s="40" t="s">
        <v>1553</v>
      </c>
      <c r="H333" s="14" t="s">
        <v>40</v>
      </c>
      <c r="I333" s="14" t="s">
        <v>1552</v>
      </c>
      <c r="J333" s="14">
        <v>2025</v>
      </c>
      <c r="K333" s="14">
        <v>2025</v>
      </c>
      <c r="L333" s="40" t="s">
        <v>42</v>
      </c>
      <c r="M333" s="52" t="s">
        <v>745</v>
      </c>
      <c r="N333" s="52" t="s">
        <v>1554</v>
      </c>
      <c r="O333" s="54">
        <v>26</v>
      </c>
      <c r="P333" s="54">
        <v>26</v>
      </c>
      <c r="Q333" s="50">
        <v>0</v>
      </c>
      <c r="R333" s="51">
        <v>1</v>
      </c>
      <c r="S333" s="100">
        <v>110</v>
      </c>
      <c r="T333" s="100">
        <v>380</v>
      </c>
      <c r="U333" s="51">
        <v>1</v>
      </c>
      <c r="V333" s="51">
        <v>105</v>
      </c>
      <c r="W333" s="51">
        <v>350</v>
      </c>
      <c r="X333" s="14" t="s">
        <v>1555</v>
      </c>
      <c r="Y333" s="14"/>
    </row>
    <row r="334" s="3" customFormat="1" ht="85" customHeight="1" spans="1:25">
      <c r="A334" s="14">
        <v>108</v>
      </c>
      <c r="B334" s="14" t="s">
        <v>33</v>
      </c>
      <c r="C334" s="14" t="s">
        <v>36</v>
      </c>
      <c r="D334" s="14" t="s">
        <v>1089</v>
      </c>
      <c r="E334" s="14" t="s">
        <v>742</v>
      </c>
      <c r="F334" s="14" t="s">
        <v>1556</v>
      </c>
      <c r="G334" s="40" t="s">
        <v>1557</v>
      </c>
      <c r="H334" s="14" t="s">
        <v>40</v>
      </c>
      <c r="I334" s="14" t="s">
        <v>1556</v>
      </c>
      <c r="J334" s="14">
        <v>2025</v>
      </c>
      <c r="K334" s="14">
        <v>2025</v>
      </c>
      <c r="L334" s="14" t="s">
        <v>42</v>
      </c>
      <c r="M334" s="52" t="s">
        <v>745</v>
      </c>
      <c r="N334" s="52" t="s">
        <v>1558</v>
      </c>
      <c r="O334" s="54">
        <v>28</v>
      </c>
      <c r="P334" s="54">
        <v>28</v>
      </c>
      <c r="Q334" s="50">
        <v>0</v>
      </c>
      <c r="R334" s="51">
        <v>1</v>
      </c>
      <c r="S334" s="51">
        <v>450</v>
      </c>
      <c r="T334" s="51">
        <v>2200</v>
      </c>
      <c r="U334" s="51">
        <v>1</v>
      </c>
      <c r="V334" s="51">
        <v>205</v>
      </c>
      <c r="W334" s="51">
        <v>1654</v>
      </c>
      <c r="X334" s="14" t="s">
        <v>1555</v>
      </c>
      <c r="Y334" s="14"/>
    </row>
    <row r="335" s="3" customFormat="1" ht="90" customHeight="1" spans="1:25">
      <c r="A335" s="14">
        <v>109</v>
      </c>
      <c r="B335" s="14" t="s">
        <v>33</v>
      </c>
      <c r="C335" s="14" t="s">
        <v>36</v>
      </c>
      <c r="D335" s="14" t="s">
        <v>1089</v>
      </c>
      <c r="E335" s="14" t="s">
        <v>742</v>
      </c>
      <c r="F335" s="14" t="s">
        <v>1559</v>
      </c>
      <c r="G335" s="14" t="s">
        <v>1560</v>
      </c>
      <c r="H335" s="14" t="s">
        <v>40</v>
      </c>
      <c r="I335" s="14" t="s">
        <v>1561</v>
      </c>
      <c r="J335" s="14">
        <v>2025.7</v>
      </c>
      <c r="K335" s="14">
        <v>2025.9</v>
      </c>
      <c r="L335" s="40" t="s">
        <v>42</v>
      </c>
      <c r="M335" s="106" t="s">
        <v>745</v>
      </c>
      <c r="N335" s="52" t="s">
        <v>1562</v>
      </c>
      <c r="O335" s="54">
        <v>28</v>
      </c>
      <c r="P335" s="54">
        <v>28</v>
      </c>
      <c r="Q335" s="50">
        <v>0</v>
      </c>
      <c r="R335" s="51">
        <v>1</v>
      </c>
      <c r="S335" s="51">
        <v>435</v>
      </c>
      <c r="T335" s="51">
        <v>1502</v>
      </c>
      <c r="U335" s="51">
        <v>1</v>
      </c>
      <c r="V335" s="51">
        <v>243</v>
      </c>
      <c r="W335" s="51">
        <v>946</v>
      </c>
      <c r="X335" s="14" t="s">
        <v>1555</v>
      </c>
      <c r="Y335" s="14"/>
    </row>
    <row r="336" s="3" customFormat="1" ht="85" customHeight="1" spans="1:24">
      <c r="A336" s="14">
        <v>110</v>
      </c>
      <c r="B336" s="14" t="s">
        <v>33</v>
      </c>
      <c r="C336" s="14" t="s">
        <v>36</v>
      </c>
      <c r="D336" s="14" t="s">
        <v>1089</v>
      </c>
      <c r="E336" s="14" t="s">
        <v>742</v>
      </c>
      <c r="F336" s="14" t="s">
        <v>971</v>
      </c>
      <c r="G336" s="40" t="s">
        <v>1563</v>
      </c>
      <c r="H336" s="14" t="s">
        <v>40</v>
      </c>
      <c r="I336" s="14" t="s">
        <v>1564</v>
      </c>
      <c r="J336" s="14">
        <v>2025.4</v>
      </c>
      <c r="K336" s="14">
        <v>2025.6</v>
      </c>
      <c r="L336" s="14" t="s">
        <v>42</v>
      </c>
      <c r="M336" s="52" t="s">
        <v>745</v>
      </c>
      <c r="N336" s="14" t="s">
        <v>1565</v>
      </c>
      <c r="O336" s="54">
        <v>25</v>
      </c>
      <c r="P336" s="54">
        <v>25</v>
      </c>
      <c r="Q336" s="50">
        <v>0</v>
      </c>
      <c r="R336" s="51">
        <v>1</v>
      </c>
      <c r="S336" s="51">
        <v>75</v>
      </c>
      <c r="T336" s="51">
        <v>285</v>
      </c>
      <c r="U336" s="51">
        <v>1</v>
      </c>
      <c r="V336" s="51">
        <v>178</v>
      </c>
      <c r="W336" s="51">
        <v>178</v>
      </c>
      <c r="X336" s="14" t="s">
        <v>1555</v>
      </c>
    </row>
    <row r="337" s="3" customFormat="1" ht="83" customHeight="1" spans="1:25">
      <c r="A337" s="14">
        <v>111</v>
      </c>
      <c r="B337" s="14" t="s">
        <v>33</v>
      </c>
      <c r="C337" s="14" t="s">
        <v>36</v>
      </c>
      <c r="D337" s="14" t="s">
        <v>1089</v>
      </c>
      <c r="E337" s="14" t="s">
        <v>742</v>
      </c>
      <c r="F337" s="14" t="s">
        <v>1566</v>
      </c>
      <c r="G337" s="40" t="s">
        <v>1567</v>
      </c>
      <c r="H337" s="14" t="s">
        <v>40</v>
      </c>
      <c r="I337" s="50" t="s">
        <v>1568</v>
      </c>
      <c r="J337" s="14">
        <v>2025</v>
      </c>
      <c r="K337" s="52">
        <v>2025</v>
      </c>
      <c r="L337" s="14" t="s">
        <v>42</v>
      </c>
      <c r="M337" s="52" t="s">
        <v>745</v>
      </c>
      <c r="N337" s="52" t="s">
        <v>1569</v>
      </c>
      <c r="O337" s="54">
        <v>25</v>
      </c>
      <c r="P337" s="54">
        <v>25</v>
      </c>
      <c r="Q337" s="50">
        <v>0</v>
      </c>
      <c r="R337" s="51">
        <v>1</v>
      </c>
      <c r="S337" s="51">
        <v>163</v>
      </c>
      <c r="T337" s="51">
        <v>550</v>
      </c>
      <c r="U337" s="51">
        <v>1</v>
      </c>
      <c r="V337" s="51">
        <v>85</v>
      </c>
      <c r="W337" s="51">
        <v>336</v>
      </c>
      <c r="X337" s="14" t="s">
        <v>1555</v>
      </c>
      <c r="Y337" s="14"/>
    </row>
    <row r="338" s="3" customFormat="1" ht="78" spans="1:25">
      <c r="A338" s="14">
        <v>112</v>
      </c>
      <c r="B338" s="14" t="s">
        <v>33</v>
      </c>
      <c r="C338" s="14" t="s">
        <v>36</v>
      </c>
      <c r="D338" s="14" t="s">
        <v>1089</v>
      </c>
      <c r="E338" s="14" t="s">
        <v>742</v>
      </c>
      <c r="F338" s="14" t="s">
        <v>1570</v>
      </c>
      <c r="G338" s="129" t="s">
        <v>1571</v>
      </c>
      <c r="H338" s="14" t="s">
        <v>1572</v>
      </c>
      <c r="I338" s="123" t="s">
        <v>1573</v>
      </c>
      <c r="J338" s="94">
        <v>45717</v>
      </c>
      <c r="K338" s="94">
        <v>45992</v>
      </c>
      <c r="L338" s="14" t="s">
        <v>513</v>
      </c>
      <c r="M338" s="14" t="s">
        <v>745</v>
      </c>
      <c r="N338" s="123" t="s">
        <v>1574</v>
      </c>
      <c r="O338" s="136">
        <v>20</v>
      </c>
      <c r="P338" s="136">
        <v>20</v>
      </c>
      <c r="Q338" s="50">
        <v>0</v>
      </c>
      <c r="R338" s="51">
        <v>2</v>
      </c>
      <c r="S338" s="51">
        <v>94</v>
      </c>
      <c r="T338" s="51">
        <v>360</v>
      </c>
      <c r="U338" s="51">
        <v>1</v>
      </c>
      <c r="V338" s="51">
        <v>82</v>
      </c>
      <c r="W338" s="51">
        <v>256</v>
      </c>
      <c r="X338" s="14" t="s">
        <v>1575</v>
      </c>
      <c r="Y338" s="14"/>
    </row>
    <row r="339" s="3" customFormat="1" ht="97.5" spans="1:25">
      <c r="A339" s="14">
        <v>113</v>
      </c>
      <c r="B339" s="14" t="s">
        <v>33</v>
      </c>
      <c r="C339" s="14" t="s">
        <v>36</v>
      </c>
      <c r="D339" s="14" t="s">
        <v>1089</v>
      </c>
      <c r="E339" s="14" t="s">
        <v>808</v>
      </c>
      <c r="F339" s="14" t="s">
        <v>816</v>
      </c>
      <c r="G339" s="40" t="s">
        <v>1576</v>
      </c>
      <c r="H339" s="14" t="s">
        <v>40</v>
      </c>
      <c r="I339" s="14" t="s">
        <v>816</v>
      </c>
      <c r="J339" s="14">
        <v>2025</v>
      </c>
      <c r="K339" s="14">
        <v>2025</v>
      </c>
      <c r="L339" s="14" t="s">
        <v>42</v>
      </c>
      <c r="M339" s="14" t="s">
        <v>812</v>
      </c>
      <c r="N339" s="14" t="s">
        <v>1577</v>
      </c>
      <c r="O339" s="108">
        <v>20</v>
      </c>
      <c r="P339" s="108">
        <v>20</v>
      </c>
      <c r="Q339" s="50">
        <v>0</v>
      </c>
      <c r="R339" s="51">
        <v>1</v>
      </c>
      <c r="S339" s="51">
        <v>571</v>
      </c>
      <c r="T339" s="51">
        <v>1831</v>
      </c>
      <c r="U339" s="51"/>
      <c r="V339" s="51">
        <v>118</v>
      </c>
      <c r="W339" s="51">
        <v>471</v>
      </c>
      <c r="X339" s="14" t="s">
        <v>1578</v>
      </c>
      <c r="Y339" s="14" t="s">
        <v>815</v>
      </c>
    </row>
    <row r="340" s="3" customFormat="1" ht="117" spans="1:25">
      <c r="A340" s="14">
        <v>114</v>
      </c>
      <c r="B340" s="14" t="s">
        <v>33</v>
      </c>
      <c r="C340" s="14" t="s">
        <v>36</v>
      </c>
      <c r="D340" s="14" t="s">
        <v>1089</v>
      </c>
      <c r="E340" s="14" t="s">
        <v>808</v>
      </c>
      <c r="F340" s="14" t="s">
        <v>838</v>
      </c>
      <c r="G340" s="14" t="s">
        <v>1579</v>
      </c>
      <c r="H340" s="14" t="s">
        <v>40</v>
      </c>
      <c r="I340" s="14" t="s">
        <v>838</v>
      </c>
      <c r="J340" s="51" t="s">
        <v>688</v>
      </c>
      <c r="K340" s="51" t="s">
        <v>822</v>
      </c>
      <c r="L340" s="56" t="s">
        <v>42</v>
      </c>
      <c r="M340" s="14" t="s">
        <v>812</v>
      </c>
      <c r="N340" s="14" t="s">
        <v>1580</v>
      </c>
      <c r="O340" s="108">
        <v>29</v>
      </c>
      <c r="P340" s="108">
        <v>29</v>
      </c>
      <c r="Q340" s="50">
        <v>0</v>
      </c>
      <c r="R340" s="51">
        <v>1</v>
      </c>
      <c r="S340" s="51">
        <v>274</v>
      </c>
      <c r="T340" s="51">
        <v>640</v>
      </c>
      <c r="U340" s="112">
        <v>0</v>
      </c>
      <c r="V340" s="51">
        <v>21</v>
      </c>
      <c r="W340" s="51">
        <v>82</v>
      </c>
      <c r="X340" s="14" t="s">
        <v>1581</v>
      </c>
      <c r="Y340" s="14" t="s">
        <v>1582</v>
      </c>
    </row>
    <row r="341" s="3" customFormat="1" ht="117" spans="1:25">
      <c r="A341" s="14">
        <v>115</v>
      </c>
      <c r="B341" s="14" t="s">
        <v>33</v>
      </c>
      <c r="C341" s="14" t="s">
        <v>36</v>
      </c>
      <c r="D341" s="14" t="s">
        <v>1089</v>
      </c>
      <c r="E341" s="14" t="s">
        <v>808</v>
      </c>
      <c r="F341" s="56" t="s">
        <v>1583</v>
      </c>
      <c r="G341" s="40" t="s">
        <v>1584</v>
      </c>
      <c r="H341" s="56" t="s">
        <v>40</v>
      </c>
      <c r="I341" s="56" t="s">
        <v>1583</v>
      </c>
      <c r="J341" s="111" t="s">
        <v>1585</v>
      </c>
      <c r="K341" s="96">
        <v>2025.3</v>
      </c>
      <c r="L341" s="56" t="s">
        <v>42</v>
      </c>
      <c r="M341" s="14" t="s">
        <v>812</v>
      </c>
      <c r="N341" s="14" t="s">
        <v>1586</v>
      </c>
      <c r="O341" s="108">
        <v>20</v>
      </c>
      <c r="P341" s="108">
        <v>20</v>
      </c>
      <c r="Q341" s="50">
        <v>0</v>
      </c>
      <c r="R341" s="112">
        <v>1</v>
      </c>
      <c r="S341" s="100">
        <v>323</v>
      </c>
      <c r="T341" s="100">
        <v>1120</v>
      </c>
      <c r="U341" s="100">
        <v>1</v>
      </c>
      <c r="V341" s="100">
        <v>117</v>
      </c>
      <c r="W341" s="100">
        <v>484</v>
      </c>
      <c r="X341" s="14" t="s">
        <v>1587</v>
      </c>
      <c r="Y341" s="14" t="s">
        <v>1588</v>
      </c>
    </row>
    <row r="342" s="3" customFormat="1" ht="78" spans="1:25">
      <c r="A342" s="14">
        <v>116</v>
      </c>
      <c r="B342" s="14" t="s">
        <v>33</v>
      </c>
      <c r="C342" s="14" t="s">
        <v>36</v>
      </c>
      <c r="D342" s="14" t="s">
        <v>1089</v>
      </c>
      <c r="E342" s="14" t="s">
        <v>808</v>
      </c>
      <c r="F342" s="56" t="s">
        <v>1583</v>
      </c>
      <c r="G342" s="14" t="s">
        <v>1589</v>
      </c>
      <c r="H342" s="56" t="s">
        <v>40</v>
      </c>
      <c r="I342" s="56" t="s">
        <v>1583</v>
      </c>
      <c r="J342" s="111" t="s">
        <v>1585</v>
      </c>
      <c r="K342" s="96">
        <v>2025.3</v>
      </c>
      <c r="L342" s="56" t="s">
        <v>117</v>
      </c>
      <c r="M342" s="14" t="s">
        <v>812</v>
      </c>
      <c r="N342" s="14" t="s">
        <v>1590</v>
      </c>
      <c r="O342" s="108">
        <v>29.5</v>
      </c>
      <c r="P342" s="108">
        <v>29.5</v>
      </c>
      <c r="Q342" s="50">
        <v>0</v>
      </c>
      <c r="R342" s="112">
        <v>1</v>
      </c>
      <c r="S342" s="100">
        <v>323</v>
      </c>
      <c r="T342" s="100">
        <v>1120</v>
      </c>
      <c r="U342" s="100">
        <v>1</v>
      </c>
      <c r="V342" s="100">
        <v>117</v>
      </c>
      <c r="W342" s="100">
        <v>484</v>
      </c>
      <c r="X342" s="14" t="s">
        <v>1591</v>
      </c>
      <c r="Y342" s="14" t="s">
        <v>1592</v>
      </c>
    </row>
    <row r="343" s="3" customFormat="1" ht="78" spans="1:25">
      <c r="A343" s="14">
        <v>117</v>
      </c>
      <c r="B343" s="14" t="s">
        <v>33</v>
      </c>
      <c r="C343" s="14" t="s">
        <v>36</v>
      </c>
      <c r="D343" s="14" t="s">
        <v>1089</v>
      </c>
      <c r="E343" s="14" t="s">
        <v>808</v>
      </c>
      <c r="F343" s="56" t="s">
        <v>854</v>
      </c>
      <c r="G343" s="40" t="s">
        <v>1593</v>
      </c>
      <c r="H343" s="14" t="s">
        <v>40</v>
      </c>
      <c r="I343" s="14" t="s">
        <v>854</v>
      </c>
      <c r="J343" s="96">
        <v>2025</v>
      </c>
      <c r="K343" s="96">
        <v>2025.12</v>
      </c>
      <c r="L343" s="14" t="s">
        <v>42</v>
      </c>
      <c r="M343" s="14" t="s">
        <v>812</v>
      </c>
      <c r="N343" s="14" t="s">
        <v>1594</v>
      </c>
      <c r="O343" s="108">
        <v>20</v>
      </c>
      <c r="P343" s="108">
        <v>20</v>
      </c>
      <c r="Q343" s="50">
        <v>0</v>
      </c>
      <c r="R343" s="51">
        <v>1</v>
      </c>
      <c r="S343" s="51">
        <v>418</v>
      </c>
      <c r="T343" s="57">
        <v>1321</v>
      </c>
      <c r="U343" s="57">
        <v>1</v>
      </c>
      <c r="V343" s="51">
        <v>104</v>
      </c>
      <c r="W343" s="51">
        <v>426</v>
      </c>
      <c r="X343" s="14" t="s">
        <v>1595</v>
      </c>
      <c r="Y343" s="14" t="s">
        <v>815</v>
      </c>
    </row>
    <row r="344" s="3" customFormat="1" ht="97.5" spans="1:25">
      <c r="A344" s="14">
        <v>118</v>
      </c>
      <c r="B344" s="14" t="s">
        <v>33</v>
      </c>
      <c r="C344" s="14" t="s">
        <v>36</v>
      </c>
      <c r="D344" s="14" t="s">
        <v>1089</v>
      </c>
      <c r="E344" s="14" t="s">
        <v>808</v>
      </c>
      <c r="F344" s="14" t="s">
        <v>884</v>
      </c>
      <c r="G344" s="40" t="s">
        <v>1596</v>
      </c>
      <c r="H344" s="14" t="s">
        <v>40</v>
      </c>
      <c r="I344" s="50" t="s">
        <v>884</v>
      </c>
      <c r="J344" s="14">
        <v>2025.1</v>
      </c>
      <c r="K344" s="14">
        <v>2025.12</v>
      </c>
      <c r="L344" s="14" t="s">
        <v>42</v>
      </c>
      <c r="M344" s="52" t="s">
        <v>871</v>
      </c>
      <c r="N344" s="52" t="s">
        <v>1597</v>
      </c>
      <c r="O344" s="108">
        <v>29</v>
      </c>
      <c r="P344" s="108">
        <v>29</v>
      </c>
      <c r="Q344" s="50">
        <v>0</v>
      </c>
      <c r="R344" s="111">
        <v>1</v>
      </c>
      <c r="S344" s="111">
        <v>820</v>
      </c>
      <c r="T344" s="111">
        <v>2800</v>
      </c>
      <c r="U344" s="111">
        <v>0</v>
      </c>
      <c r="V344" s="111">
        <v>56</v>
      </c>
      <c r="W344" s="111">
        <v>230</v>
      </c>
      <c r="X344" s="40" t="s">
        <v>1598</v>
      </c>
      <c r="Y344" s="14"/>
    </row>
    <row r="345" s="3" customFormat="1" ht="97.5" spans="1:25">
      <c r="A345" s="14">
        <v>119</v>
      </c>
      <c r="B345" s="14" t="s">
        <v>33</v>
      </c>
      <c r="C345" s="14" t="s">
        <v>36</v>
      </c>
      <c r="D345" s="14" t="s">
        <v>1089</v>
      </c>
      <c r="E345" s="14" t="s">
        <v>808</v>
      </c>
      <c r="F345" s="14" t="s">
        <v>913</v>
      </c>
      <c r="G345" s="40" t="s">
        <v>1599</v>
      </c>
      <c r="H345" s="14" t="s">
        <v>40</v>
      </c>
      <c r="I345" s="50" t="s">
        <v>913</v>
      </c>
      <c r="J345" s="14">
        <v>2025.3</v>
      </c>
      <c r="K345" s="52">
        <v>2025.12</v>
      </c>
      <c r="L345" s="80" t="s">
        <v>513</v>
      </c>
      <c r="M345" s="80" t="s">
        <v>871</v>
      </c>
      <c r="N345" s="52" t="s">
        <v>1600</v>
      </c>
      <c r="O345" s="108">
        <v>19.5</v>
      </c>
      <c r="P345" s="108">
        <v>19.5</v>
      </c>
      <c r="Q345" s="50">
        <v>0</v>
      </c>
      <c r="R345" s="51">
        <v>1</v>
      </c>
      <c r="S345" s="51">
        <v>758</v>
      </c>
      <c r="T345" s="51">
        <v>2548</v>
      </c>
      <c r="U345" s="51">
        <v>1</v>
      </c>
      <c r="V345" s="51">
        <v>117</v>
      </c>
      <c r="W345" s="51">
        <v>471</v>
      </c>
      <c r="X345" s="14" t="s">
        <v>1601</v>
      </c>
      <c r="Y345" s="14" t="s">
        <v>815</v>
      </c>
    </row>
    <row r="346" s="3" customFormat="1" ht="117" spans="1:25">
      <c r="A346" s="14">
        <v>120</v>
      </c>
      <c r="B346" s="14" t="s">
        <v>33</v>
      </c>
      <c r="C346" s="14" t="s">
        <v>36</v>
      </c>
      <c r="D346" s="14" t="s">
        <v>1089</v>
      </c>
      <c r="E346" s="14" t="s">
        <v>808</v>
      </c>
      <c r="F346" s="56" t="s">
        <v>1602</v>
      </c>
      <c r="G346" s="40" t="s">
        <v>1603</v>
      </c>
      <c r="H346" s="14" t="s">
        <v>40</v>
      </c>
      <c r="I346" s="50" t="s">
        <v>1604</v>
      </c>
      <c r="J346" s="14">
        <v>2025.1</v>
      </c>
      <c r="K346" s="52">
        <v>2025.12</v>
      </c>
      <c r="L346" s="52" t="s">
        <v>513</v>
      </c>
      <c r="M346" s="14" t="s">
        <v>871</v>
      </c>
      <c r="N346" s="52" t="s">
        <v>1605</v>
      </c>
      <c r="O346" s="108">
        <v>20</v>
      </c>
      <c r="P346" s="108">
        <v>20</v>
      </c>
      <c r="Q346" s="50">
        <v>0</v>
      </c>
      <c r="R346" s="111">
        <v>1</v>
      </c>
      <c r="S346" s="111">
        <v>1220</v>
      </c>
      <c r="T346" s="111">
        <v>4109</v>
      </c>
      <c r="U346" s="111">
        <v>1</v>
      </c>
      <c r="V346" s="111">
        <v>236</v>
      </c>
      <c r="W346" s="111">
        <v>847</v>
      </c>
      <c r="X346" s="14" t="s">
        <v>1606</v>
      </c>
      <c r="Y346" s="14"/>
    </row>
    <row r="347" s="3" customFormat="1" ht="78" spans="1:25">
      <c r="A347" s="14">
        <v>121</v>
      </c>
      <c r="B347" s="14" t="s">
        <v>33</v>
      </c>
      <c r="C347" s="14" t="s">
        <v>36</v>
      </c>
      <c r="D347" s="14" t="s">
        <v>1089</v>
      </c>
      <c r="E347" s="14" t="s">
        <v>808</v>
      </c>
      <c r="F347" s="14" t="s">
        <v>923</v>
      </c>
      <c r="G347" s="14" t="s">
        <v>1607</v>
      </c>
      <c r="H347" s="14" t="s">
        <v>40</v>
      </c>
      <c r="I347" s="50" t="s">
        <v>923</v>
      </c>
      <c r="J347" s="14">
        <v>2025.1</v>
      </c>
      <c r="K347" s="57">
        <v>2025.12</v>
      </c>
      <c r="L347" s="56" t="s">
        <v>42</v>
      </c>
      <c r="M347" s="52" t="s">
        <v>812</v>
      </c>
      <c r="N347" s="14" t="s">
        <v>1608</v>
      </c>
      <c r="O347" s="108">
        <v>29</v>
      </c>
      <c r="P347" s="108">
        <v>29</v>
      </c>
      <c r="Q347" s="50">
        <v>0</v>
      </c>
      <c r="R347" s="51">
        <v>3</v>
      </c>
      <c r="S347" s="51">
        <v>487</v>
      </c>
      <c r="T347" s="51">
        <v>1830</v>
      </c>
      <c r="U347" s="51">
        <v>1</v>
      </c>
      <c r="V347" s="51">
        <v>77</v>
      </c>
      <c r="W347" s="51">
        <v>320</v>
      </c>
      <c r="X347" s="71" t="s">
        <v>1609</v>
      </c>
      <c r="Y347" s="71" t="s">
        <v>1610</v>
      </c>
    </row>
    <row r="348" s="3" customFormat="1" ht="117" spans="1:25">
      <c r="A348" s="14">
        <v>122</v>
      </c>
      <c r="B348" s="14" t="s">
        <v>33</v>
      </c>
      <c r="C348" s="14" t="s">
        <v>36</v>
      </c>
      <c r="D348" s="14" t="s">
        <v>1089</v>
      </c>
      <c r="E348" s="14" t="s">
        <v>808</v>
      </c>
      <c r="F348" s="14" t="s">
        <v>957</v>
      </c>
      <c r="G348" s="40" t="s">
        <v>1611</v>
      </c>
      <c r="H348" s="14" t="s">
        <v>40</v>
      </c>
      <c r="I348" s="14" t="s">
        <v>957</v>
      </c>
      <c r="J348" s="14">
        <v>2025.3</v>
      </c>
      <c r="K348" s="52">
        <v>2025.12</v>
      </c>
      <c r="L348" s="56" t="s">
        <v>42</v>
      </c>
      <c r="M348" s="14" t="s">
        <v>812</v>
      </c>
      <c r="N348" s="14" t="s">
        <v>1612</v>
      </c>
      <c r="O348" s="108">
        <v>22.5</v>
      </c>
      <c r="P348" s="108">
        <v>22.5</v>
      </c>
      <c r="Q348" s="50">
        <v>0</v>
      </c>
      <c r="R348" s="51">
        <v>1</v>
      </c>
      <c r="S348" s="51">
        <v>450</v>
      </c>
      <c r="T348" s="51">
        <v>1500</v>
      </c>
      <c r="U348" s="112">
        <v>0</v>
      </c>
      <c r="V348" s="51">
        <v>83</v>
      </c>
      <c r="W348" s="51">
        <v>120</v>
      </c>
      <c r="X348" s="14" t="s">
        <v>1613</v>
      </c>
      <c r="Y348" s="14" t="s">
        <v>1582</v>
      </c>
    </row>
    <row r="349" s="3" customFormat="1" ht="117" spans="1:25">
      <c r="A349" s="14">
        <v>123</v>
      </c>
      <c r="B349" s="14" t="s">
        <v>33</v>
      </c>
      <c r="C349" s="14" t="s">
        <v>36</v>
      </c>
      <c r="D349" s="14" t="s">
        <v>1089</v>
      </c>
      <c r="E349" s="14" t="s">
        <v>808</v>
      </c>
      <c r="F349" s="14" t="s">
        <v>1614</v>
      </c>
      <c r="G349" s="14" t="s">
        <v>1615</v>
      </c>
      <c r="H349" s="14" t="s">
        <v>40</v>
      </c>
      <c r="I349" s="14" t="s">
        <v>1614</v>
      </c>
      <c r="J349" s="14">
        <v>2025</v>
      </c>
      <c r="K349" s="14">
        <v>2025</v>
      </c>
      <c r="L349" s="56" t="s">
        <v>42</v>
      </c>
      <c r="M349" s="14" t="s">
        <v>812</v>
      </c>
      <c r="N349" s="14" t="s">
        <v>1616</v>
      </c>
      <c r="O349" s="108">
        <v>28</v>
      </c>
      <c r="P349" s="108">
        <v>28</v>
      </c>
      <c r="Q349" s="50">
        <v>0</v>
      </c>
      <c r="R349" s="51">
        <v>1</v>
      </c>
      <c r="S349" s="51">
        <v>650</v>
      </c>
      <c r="T349" s="51">
        <v>1980</v>
      </c>
      <c r="U349" s="51">
        <v>0</v>
      </c>
      <c r="V349" s="51">
        <v>43</v>
      </c>
      <c r="W349" s="51">
        <v>135</v>
      </c>
      <c r="X349" s="14" t="s">
        <v>1617</v>
      </c>
      <c r="Y349" s="57"/>
    </row>
    <row r="350" s="3" customFormat="1" ht="117" spans="1:25">
      <c r="A350" s="14">
        <v>124</v>
      </c>
      <c r="B350" s="14" t="s">
        <v>33</v>
      </c>
      <c r="C350" s="14" t="s">
        <v>36</v>
      </c>
      <c r="D350" s="14" t="s">
        <v>1089</v>
      </c>
      <c r="E350" s="19" t="s">
        <v>1294</v>
      </c>
      <c r="F350" s="19" t="s">
        <v>1618</v>
      </c>
      <c r="G350" s="40" t="s">
        <v>1619</v>
      </c>
      <c r="H350" s="19" t="s">
        <v>40</v>
      </c>
      <c r="I350" s="19" t="s">
        <v>1618</v>
      </c>
      <c r="J350" s="19">
        <v>2025.3</v>
      </c>
      <c r="K350" s="19">
        <v>2025.12</v>
      </c>
      <c r="L350" s="19" t="s">
        <v>513</v>
      </c>
      <c r="M350" s="19" t="s">
        <v>1297</v>
      </c>
      <c r="N350" s="19" t="s">
        <v>1620</v>
      </c>
      <c r="O350" s="55">
        <v>25</v>
      </c>
      <c r="P350" s="55">
        <v>25</v>
      </c>
      <c r="Q350" s="50">
        <v>0</v>
      </c>
      <c r="R350" s="69">
        <v>1</v>
      </c>
      <c r="S350" s="69">
        <v>534</v>
      </c>
      <c r="T350" s="69">
        <v>2043</v>
      </c>
      <c r="U350" s="69">
        <v>1</v>
      </c>
      <c r="V350" s="69">
        <v>226</v>
      </c>
      <c r="W350" s="69">
        <v>844</v>
      </c>
      <c r="X350" s="19" t="s">
        <v>1621</v>
      </c>
      <c r="Y350" s="19" t="s">
        <v>1622</v>
      </c>
    </row>
    <row r="351" s="3" customFormat="1" ht="97.5" spans="1:25">
      <c r="A351" s="14">
        <v>125</v>
      </c>
      <c r="B351" s="14" t="s">
        <v>33</v>
      </c>
      <c r="C351" s="14" t="s">
        <v>36</v>
      </c>
      <c r="D351" s="14" t="s">
        <v>1089</v>
      </c>
      <c r="E351" s="19" t="s">
        <v>1294</v>
      </c>
      <c r="F351" s="19" t="s">
        <v>1623</v>
      </c>
      <c r="G351" s="40" t="s">
        <v>1624</v>
      </c>
      <c r="H351" s="19" t="s">
        <v>40</v>
      </c>
      <c r="I351" s="19" t="s">
        <v>1623</v>
      </c>
      <c r="J351" s="19">
        <v>2025.3</v>
      </c>
      <c r="K351" s="19">
        <v>2025.12</v>
      </c>
      <c r="L351" s="19" t="s">
        <v>513</v>
      </c>
      <c r="M351" s="19" t="s">
        <v>1297</v>
      </c>
      <c r="N351" s="19" t="s">
        <v>1625</v>
      </c>
      <c r="O351" s="55">
        <v>20</v>
      </c>
      <c r="P351" s="55">
        <v>20</v>
      </c>
      <c r="Q351" s="50">
        <v>0</v>
      </c>
      <c r="R351" s="69">
        <v>1</v>
      </c>
      <c r="S351" s="69">
        <v>339</v>
      </c>
      <c r="T351" s="69">
        <v>1056</v>
      </c>
      <c r="U351" s="69">
        <v>1</v>
      </c>
      <c r="V351" s="69">
        <v>198</v>
      </c>
      <c r="W351" s="69">
        <v>656</v>
      </c>
      <c r="X351" s="19" t="s">
        <v>1299</v>
      </c>
      <c r="Y351" s="19" t="s">
        <v>1300</v>
      </c>
    </row>
    <row r="352" s="3" customFormat="1" ht="97.5" spans="1:25">
      <c r="A352" s="14">
        <v>126</v>
      </c>
      <c r="B352" s="14" t="s">
        <v>33</v>
      </c>
      <c r="C352" s="14" t="s">
        <v>36</v>
      </c>
      <c r="D352" s="14" t="s">
        <v>1089</v>
      </c>
      <c r="E352" s="19" t="s">
        <v>1294</v>
      </c>
      <c r="F352" s="19" t="s">
        <v>1626</v>
      </c>
      <c r="G352" s="40" t="s">
        <v>1627</v>
      </c>
      <c r="H352" s="19" t="s">
        <v>40</v>
      </c>
      <c r="I352" s="19" t="s">
        <v>1626</v>
      </c>
      <c r="J352" s="19">
        <v>2025.3</v>
      </c>
      <c r="K352" s="19">
        <v>2025.12</v>
      </c>
      <c r="L352" s="19" t="s">
        <v>513</v>
      </c>
      <c r="M352" s="19" t="s">
        <v>1297</v>
      </c>
      <c r="N352" s="19" t="s">
        <v>1628</v>
      </c>
      <c r="O352" s="55">
        <v>25</v>
      </c>
      <c r="P352" s="55">
        <v>25</v>
      </c>
      <c r="Q352" s="50">
        <v>0</v>
      </c>
      <c r="R352" s="69">
        <v>1</v>
      </c>
      <c r="S352" s="69">
        <v>460</v>
      </c>
      <c r="T352" s="69">
        <v>1560</v>
      </c>
      <c r="U352" s="69">
        <v>1</v>
      </c>
      <c r="V352" s="69">
        <v>210</v>
      </c>
      <c r="W352" s="69">
        <v>816</v>
      </c>
      <c r="X352" s="19" t="s">
        <v>1629</v>
      </c>
      <c r="Y352" s="19" t="s">
        <v>1630</v>
      </c>
    </row>
    <row r="353" s="3" customFormat="1" ht="78" spans="1:25">
      <c r="A353" s="14">
        <v>127</v>
      </c>
      <c r="B353" s="14" t="s">
        <v>33</v>
      </c>
      <c r="C353" s="14" t="s">
        <v>36</v>
      </c>
      <c r="D353" s="14" t="s">
        <v>1089</v>
      </c>
      <c r="E353" s="19" t="s">
        <v>1294</v>
      </c>
      <c r="F353" s="19" t="s">
        <v>1631</v>
      </c>
      <c r="G353" s="40" t="s">
        <v>1632</v>
      </c>
      <c r="H353" s="19" t="s">
        <v>40</v>
      </c>
      <c r="I353" s="19" t="s">
        <v>1631</v>
      </c>
      <c r="J353" s="19">
        <v>2025.3</v>
      </c>
      <c r="K353" s="19">
        <v>2025.12</v>
      </c>
      <c r="L353" s="19" t="s">
        <v>513</v>
      </c>
      <c r="M353" s="19" t="s">
        <v>1297</v>
      </c>
      <c r="N353" s="19" t="s">
        <v>1633</v>
      </c>
      <c r="O353" s="55">
        <v>20</v>
      </c>
      <c r="P353" s="55">
        <v>20</v>
      </c>
      <c r="Q353" s="50">
        <v>0</v>
      </c>
      <c r="R353" s="69">
        <v>1</v>
      </c>
      <c r="S353" s="69">
        <v>233</v>
      </c>
      <c r="T353" s="69">
        <v>923</v>
      </c>
      <c r="U353" s="69">
        <v>1</v>
      </c>
      <c r="V353" s="69">
        <v>115</v>
      </c>
      <c r="W353" s="69">
        <v>415</v>
      </c>
      <c r="X353" s="19" t="s">
        <v>1634</v>
      </c>
      <c r="Y353" s="19" t="s">
        <v>1635</v>
      </c>
    </row>
    <row r="354" s="11" customFormat="1" ht="78" spans="1:25">
      <c r="A354" s="14">
        <v>128</v>
      </c>
      <c r="B354" s="14" t="s">
        <v>33</v>
      </c>
      <c r="C354" s="14" t="s">
        <v>36</v>
      </c>
      <c r="D354" s="14" t="s">
        <v>1089</v>
      </c>
      <c r="E354" s="14" t="s">
        <v>1028</v>
      </c>
      <c r="F354" s="14" t="s">
        <v>1636</v>
      </c>
      <c r="G354" s="14" t="s">
        <v>1637</v>
      </c>
      <c r="H354" s="14" t="s">
        <v>40</v>
      </c>
      <c r="I354" s="14" t="s">
        <v>1636</v>
      </c>
      <c r="J354" s="14">
        <v>2025.01</v>
      </c>
      <c r="K354" s="14">
        <v>2025.12</v>
      </c>
      <c r="L354" s="14" t="s">
        <v>42</v>
      </c>
      <c r="M354" s="14" t="s">
        <v>1031</v>
      </c>
      <c r="N354" s="14" t="s">
        <v>1638</v>
      </c>
      <c r="O354" s="54">
        <v>29.5</v>
      </c>
      <c r="P354" s="54">
        <v>29.5</v>
      </c>
      <c r="Q354" s="50">
        <v>0</v>
      </c>
      <c r="R354" s="14">
        <v>1</v>
      </c>
      <c r="S354" s="14">
        <v>436</v>
      </c>
      <c r="T354" s="57">
        <v>1566</v>
      </c>
      <c r="U354" s="57">
        <v>26</v>
      </c>
      <c r="V354" s="14">
        <v>3</v>
      </c>
      <c r="W354" s="14">
        <v>73</v>
      </c>
      <c r="X354" s="14" t="s">
        <v>1639</v>
      </c>
      <c r="Y354" s="14"/>
    </row>
    <row r="355" s="11" customFormat="1" ht="97.5" spans="1:25">
      <c r="A355" s="14">
        <v>129</v>
      </c>
      <c r="B355" s="14" t="s">
        <v>33</v>
      </c>
      <c r="C355" s="14" t="s">
        <v>36</v>
      </c>
      <c r="D355" s="14" t="s">
        <v>1089</v>
      </c>
      <c r="E355" s="14" t="s">
        <v>1028</v>
      </c>
      <c r="F355" s="14" t="s">
        <v>1640</v>
      </c>
      <c r="G355" s="14" t="s">
        <v>1641</v>
      </c>
      <c r="H355" s="14" t="s">
        <v>40</v>
      </c>
      <c r="I355" s="14" t="s">
        <v>1640</v>
      </c>
      <c r="J355" s="14">
        <v>2025.01</v>
      </c>
      <c r="K355" s="14">
        <v>2025.12</v>
      </c>
      <c r="L355" s="14" t="s">
        <v>42</v>
      </c>
      <c r="M355" s="14" t="s">
        <v>1031</v>
      </c>
      <c r="N355" s="14" t="s">
        <v>1642</v>
      </c>
      <c r="O355" s="54">
        <v>28</v>
      </c>
      <c r="P355" s="54">
        <v>28</v>
      </c>
      <c r="Q355" s="50">
        <v>0</v>
      </c>
      <c r="R355" s="14">
        <v>2</v>
      </c>
      <c r="S355" s="14">
        <v>809</v>
      </c>
      <c r="T355" s="14">
        <v>3117</v>
      </c>
      <c r="U355" s="14">
        <v>2</v>
      </c>
      <c r="V355" s="14">
        <v>128</v>
      </c>
      <c r="W355" s="14">
        <v>872</v>
      </c>
      <c r="X355" s="14" t="s">
        <v>1643</v>
      </c>
      <c r="Y355" s="14"/>
    </row>
    <row r="356" s="2" customFormat="1" ht="68" customHeight="1" spans="1:25">
      <c r="A356" s="14"/>
      <c r="B356" s="35" t="s">
        <v>1644</v>
      </c>
      <c r="C356" s="113" t="s">
        <v>1645</v>
      </c>
      <c r="D356" s="114"/>
      <c r="E356" s="96"/>
      <c r="F356" s="96"/>
      <c r="G356" s="96"/>
      <c r="H356" s="96"/>
      <c r="I356" s="96"/>
      <c r="J356" s="111"/>
      <c r="K356" s="96"/>
      <c r="L356" s="96"/>
      <c r="M356" s="96"/>
      <c r="N356" s="96"/>
      <c r="O356" s="137">
        <f>SUM(O357:O360)</f>
        <v>106.4</v>
      </c>
      <c r="P356" s="137">
        <f>SUM(P357:P360)</f>
        <v>106.4</v>
      </c>
      <c r="Q356" s="50">
        <v>0</v>
      </c>
      <c r="R356" s="111"/>
      <c r="S356" s="111"/>
      <c r="T356" s="111"/>
      <c r="U356" s="111"/>
      <c r="V356" s="111"/>
      <c r="W356" s="111"/>
      <c r="X356" s="96"/>
      <c r="Y356" s="96"/>
    </row>
    <row r="357" s="3" customFormat="1" ht="97.5" spans="1:25">
      <c r="A357" s="14">
        <v>1</v>
      </c>
      <c r="B357" s="35" t="s">
        <v>33</v>
      </c>
      <c r="C357" s="14" t="s">
        <v>36</v>
      </c>
      <c r="D357" s="14" t="s">
        <v>1645</v>
      </c>
      <c r="E357" s="14" t="s">
        <v>37</v>
      </c>
      <c r="F357" s="14" t="s">
        <v>63</v>
      </c>
      <c r="G357" s="14" t="s">
        <v>1646</v>
      </c>
      <c r="H357" s="14" t="s">
        <v>40</v>
      </c>
      <c r="I357" s="14" t="s">
        <v>63</v>
      </c>
      <c r="J357" s="14">
        <v>2025.3</v>
      </c>
      <c r="K357" s="14">
        <v>2025.8</v>
      </c>
      <c r="L357" s="14" t="s">
        <v>42</v>
      </c>
      <c r="M357" s="14" t="s">
        <v>43</v>
      </c>
      <c r="N357" s="14" t="s">
        <v>1647</v>
      </c>
      <c r="O357" s="54">
        <v>27</v>
      </c>
      <c r="P357" s="54">
        <v>27</v>
      </c>
      <c r="Q357" s="50">
        <v>0</v>
      </c>
      <c r="R357" s="51">
        <v>1</v>
      </c>
      <c r="S357" s="51">
        <v>442</v>
      </c>
      <c r="T357" s="51">
        <v>1948</v>
      </c>
      <c r="U357" s="51">
        <v>1</v>
      </c>
      <c r="V357" s="51">
        <v>81</v>
      </c>
      <c r="W357" s="51">
        <v>313</v>
      </c>
      <c r="X357" s="14" t="s">
        <v>1648</v>
      </c>
      <c r="Y357" s="14" t="s">
        <v>1649</v>
      </c>
    </row>
    <row r="358" s="3" customFormat="1" ht="78" spans="1:25">
      <c r="A358" s="14">
        <v>2</v>
      </c>
      <c r="B358" s="35" t="s">
        <v>33</v>
      </c>
      <c r="C358" s="14" t="s">
        <v>36</v>
      </c>
      <c r="D358" s="14" t="s">
        <v>1645</v>
      </c>
      <c r="E358" s="14" t="s">
        <v>37</v>
      </c>
      <c r="F358" s="14" t="s">
        <v>1650</v>
      </c>
      <c r="G358" s="14" t="s">
        <v>1651</v>
      </c>
      <c r="H358" s="14" t="s">
        <v>40</v>
      </c>
      <c r="I358" s="14" t="s">
        <v>1652</v>
      </c>
      <c r="J358" s="14">
        <v>2025.3</v>
      </c>
      <c r="K358" s="14">
        <v>2025.8</v>
      </c>
      <c r="L358" s="14" t="s">
        <v>42</v>
      </c>
      <c r="M358" s="14" t="s">
        <v>43</v>
      </c>
      <c r="N358" s="14" t="s">
        <v>1647</v>
      </c>
      <c r="O358" s="54">
        <v>24</v>
      </c>
      <c r="P358" s="54">
        <v>24</v>
      </c>
      <c r="Q358" s="50">
        <v>0</v>
      </c>
      <c r="R358" s="51">
        <v>1</v>
      </c>
      <c r="S358" s="51">
        <v>470</v>
      </c>
      <c r="T358" s="51">
        <v>1380</v>
      </c>
      <c r="U358" s="51"/>
      <c r="V358" s="51">
        <v>89</v>
      </c>
      <c r="W358" s="51">
        <v>340</v>
      </c>
      <c r="X358" s="14" t="s">
        <v>1653</v>
      </c>
      <c r="Y358" s="14" t="s">
        <v>72</v>
      </c>
    </row>
    <row r="359" s="3" customFormat="1" ht="58.5" spans="1:25">
      <c r="A359" s="14">
        <v>3</v>
      </c>
      <c r="B359" s="35" t="s">
        <v>33</v>
      </c>
      <c r="C359" s="14" t="s">
        <v>36</v>
      </c>
      <c r="D359" s="14" t="s">
        <v>1645</v>
      </c>
      <c r="E359" s="14" t="s">
        <v>37</v>
      </c>
      <c r="F359" s="14" t="s">
        <v>1654</v>
      </c>
      <c r="G359" s="14" t="s">
        <v>1655</v>
      </c>
      <c r="H359" s="14" t="s">
        <v>40</v>
      </c>
      <c r="I359" s="14" t="s">
        <v>1654</v>
      </c>
      <c r="J359" s="14">
        <v>2025.3</v>
      </c>
      <c r="K359" s="14">
        <v>2025.8</v>
      </c>
      <c r="L359" s="14" t="s">
        <v>42</v>
      </c>
      <c r="M359" s="14" t="s">
        <v>43</v>
      </c>
      <c r="N359" s="14" t="s">
        <v>1656</v>
      </c>
      <c r="O359" s="54">
        <v>27.8</v>
      </c>
      <c r="P359" s="54">
        <v>27.8</v>
      </c>
      <c r="Q359" s="50">
        <v>0</v>
      </c>
      <c r="R359" s="51">
        <v>1</v>
      </c>
      <c r="S359" s="51">
        <v>237</v>
      </c>
      <c r="T359" s="51">
        <v>938</v>
      </c>
      <c r="U359" s="51"/>
      <c r="V359" s="51">
        <v>15</v>
      </c>
      <c r="W359" s="51">
        <v>45</v>
      </c>
      <c r="X359" s="14" t="s">
        <v>1657</v>
      </c>
      <c r="Y359" s="14" t="s">
        <v>1658</v>
      </c>
    </row>
    <row r="360" s="3" customFormat="1" ht="58.5" spans="1:25">
      <c r="A360" s="14">
        <v>4</v>
      </c>
      <c r="B360" s="35" t="s">
        <v>33</v>
      </c>
      <c r="C360" s="14" t="s">
        <v>36</v>
      </c>
      <c r="D360" s="14" t="s">
        <v>1645</v>
      </c>
      <c r="E360" s="14" t="s">
        <v>37</v>
      </c>
      <c r="F360" s="14" t="s">
        <v>1659</v>
      </c>
      <c r="G360" s="14" t="s">
        <v>1660</v>
      </c>
      <c r="H360" s="14" t="s">
        <v>40</v>
      </c>
      <c r="I360" s="14" t="s">
        <v>1659</v>
      </c>
      <c r="J360" s="14">
        <v>2025.3</v>
      </c>
      <c r="K360" s="14">
        <v>2025.8</v>
      </c>
      <c r="L360" s="14" t="s">
        <v>42</v>
      </c>
      <c r="M360" s="14" t="s">
        <v>43</v>
      </c>
      <c r="N360" s="14" t="s">
        <v>1661</v>
      </c>
      <c r="O360" s="54">
        <v>27.6</v>
      </c>
      <c r="P360" s="54">
        <v>27.6</v>
      </c>
      <c r="Q360" s="50">
        <v>0</v>
      </c>
      <c r="R360" s="51">
        <v>1</v>
      </c>
      <c r="S360" s="51">
        <v>485</v>
      </c>
      <c r="T360" s="51">
        <v>2157</v>
      </c>
      <c r="U360" s="51"/>
      <c r="V360" s="51">
        <v>40</v>
      </c>
      <c r="W360" s="51">
        <v>167</v>
      </c>
      <c r="X360" s="14" t="s">
        <v>1662</v>
      </c>
      <c r="Y360" s="14" t="s">
        <v>110</v>
      </c>
    </row>
    <row r="361" s="9" customFormat="1" ht="68" customHeight="1" spans="1:25">
      <c r="A361" s="14"/>
      <c r="B361" s="35" t="s">
        <v>1663</v>
      </c>
      <c r="C361" s="130" t="s">
        <v>1664</v>
      </c>
      <c r="D361" s="131"/>
      <c r="E361" s="14"/>
      <c r="F361" s="14"/>
      <c r="G361" s="14"/>
      <c r="H361" s="14"/>
      <c r="I361" s="14"/>
      <c r="J361" s="111"/>
      <c r="K361" s="96"/>
      <c r="L361" s="14"/>
      <c r="M361" s="14"/>
      <c r="N361" s="14"/>
      <c r="O361" s="53">
        <f>SUM(O362:O369)</f>
        <v>191.3</v>
      </c>
      <c r="P361" s="53">
        <f>SUM(P362:P369)</f>
        <v>191.3</v>
      </c>
      <c r="Q361" s="50">
        <v>0</v>
      </c>
      <c r="R361" s="51"/>
      <c r="S361" s="51"/>
      <c r="T361" s="51"/>
      <c r="U361" s="51"/>
      <c r="V361" s="51"/>
      <c r="W361" s="51"/>
      <c r="X361" s="14"/>
      <c r="Y361" s="14"/>
    </row>
    <row r="362" s="3" customFormat="1" ht="78" spans="1:25">
      <c r="A362" s="14">
        <v>1</v>
      </c>
      <c r="B362" s="14" t="s">
        <v>33</v>
      </c>
      <c r="C362" s="14" t="s">
        <v>1665</v>
      </c>
      <c r="D362" s="14" t="s">
        <v>1664</v>
      </c>
      <c r="E362" s="14" t="s">
        <v>162</v>
      </c>
      <c r="F362" s="14" t="s">
        <v>1666</v>
      </c>
      <c r="G362" s="14" t="s">
        <v>1667</v>
      </c>
      <c r="H362" s="14" t="s">
        <v>40</v>
      </c>
      <c r="I362" s="14" t="s">
        <v>1666</v>
      </c>
      <c r="J362" s="14">
        <v>2025.1</v>
      </c>
      <c r="K362" s="14">
        <v>2025.12</v>
      </c>
      <c r="L362" s="14" t="s">
        <v>42</v>
      </c>
      <c r="M362" s="14" t="s">
        <v>165</v>
      </c>
      <c r="N362" s="14" t="s">
        <v>1668</v>
      </c>
      <c r="O362" s="54">
        <v>29</v>
      </c>
      <c r="P362" s="54">
        <v>29</v>
      </c>
      <c r="Q362" s="50">
        <v>0</v>
      </c>
      <c r="R362" s="14">
        <v>1</v>
      </c>
      <c r="S362" s="14">
        <v>322</v>
      </c>
      <c r="T362" s="14">
        <v>1226</v>
      </c>
      <c r="U362" s="14">
        <v>1</v>
      </c>
      <c r="V362" s="14">
        <v>23</v>
      </c>
      <c r="W362" s="14">
        <v>68</v>
      </c>
      <c r="X362" s="14" t="s">
        <v>1669</v>
      </c>
      <c r="Y362" s="14" t="s">
        <v>1669</v>
      </c>
    </row>
    <row r="363" s="3" customFormat="1" ht="78" spans="1:25">
      <c r="A363" s="14">
        <v>2</v>
      </c>
      <c r="B363" s="14" t="s">
        <v>33</v>
      </c>
      <c r="C363" s="14" t="s">
        <v>1665</v>
      </c>
      <c r="D363" s="14" t="s">
        <v>1664</v>
      </c>
      <c r="E363" s="14" t="s">
        <v>162</v>
      </c>
      <c r="F363" s="14" t="s">
        <v>201</v>
      </c>
      <c r="G363" s="14" t="s">
        <v>1670</v>
      </c>
      <c r="H363" s="14" t="s">
        <v>40</v>
      </c>
      <c r="I363" s="14" t="s">
        <v>201</v>
      </c>
      <c r="J363" s="14">
        <v>2025.1</v>
      </c>
      <c r="K363" s="14">
        <v>2025.12</v>
      </c>
      <c r="L363" s="14" t="s">
        <v>1671</v>
      </c>
      <c r="M363" s="14" t="s">
        <v>165</v>
      </c>
      <c r="N363" s="14" t="s">
        <v>1668</v>
      </c>
      <c r="O363" s="54">
        <v>29</v>
      </c>
      <c r="P363" s="54">
        <v>29</v>
      </c>
      <c r="Q363" s="50">
        <v>0</v>
      </c>
      <c r="R363" s="14">
        <v>1</v>
      </c>
      <c r="S363" s="14">
        <v>300</v>
      </c>
      <c r="T363" s="14">
        <v>1030</v>
      </c>
      <c r="U363" s="14">
        <v>1</v>
      </c>
      <c r="V363" s="14">
        <v>75</v>
      </c>
      <c r="W363" s="14">
        <v>280</v>
      </c>
      <c r="X363" s="14" t="s">
        <v>1672</v>
      </c>
      <c r="Y363" s="14" t="s">
        <v>1672</v>
      </c>
    </row>
    <row r="364" s="3" customFormat="1" ht="78" spans="1:25">
      <c r="A364" s="14">
        <v>3</v>
      </c>
      <c r="B364" s="14" t="s">
        <v>33</v>
      </c>
      <c r="C364" s="14" t="s">
        <v>1665</v>
      </c>
      <c r="D364" s="14" t="s">
        <v>1664</v>
      </c>
      <c r="E364" s="14" t="s">
        <v>503</v>
      </c>
      <c r="F364" s="14" t="s">
        <v>1673</v>
      </c>
      <c r="G364" s="40" t="s">
        <v>1674</v>
      </c>
      <c r="H364" s="14" t="s">
        <v>40</v>
      </c>
      <c r="I364" s="14" t="s">
        <v>1673</v>
      </c>
      <c r="J364" s="14">
        <v>2025.3</v>
      </c>
      <c r="K364" s="14">
        <v>2024.6</v>
      </c>
      <c r="L364" s="14" t="s">
        <v>42</v>
      </c>
      <c r="M364" s="14" t="s">
        <v>507</v>
      </c>
      <c r="N364" s="14" t="s">
        <v>1675</v>
      </c>
      <c r="O364" s="54">
        <v>29.8</v>
      </c>
      <c r="P364" s="54">
        <v>29.8</v>
      </c>
      <c r="Q364" s="50">
        <v>0</v>
      </c>
      <c r="R364" s="51">
        <v>1</v>
      </c>
      <c r="S364" s="51">
        <v>196</v>
      </c>
      <c r="T364" s="51">
        <v>697</v>
      </c>
      <c r="U364" s="57">
        <v>1</v>
      </c>
      <c r="V364" s="57">
        <v>122</v>
      </c>
      <c r="W364" s="57">
        <v>489</v>
      </c>
      <c r="X364" s="14" t="s">
        <v>1676</v>
      </c>
      <c r="Y364" s="14" t="s">
        <v>1677</v>
      </c>
    </row>
    <row r="365" s="3" customFormat="1" ht="78" spans="1:25">
      <c r="A365" s="14">
        <v>4</v>
      </c>
      <c r="B365" s="14" t="s">
        <v>33</v>
      </c>
      <c r="C365" s="14" t="s">
        <v>1665</v>
      </c>
      <c r="D365" s="14" t="s">
        <v>1664</v>
      </c>
      <c r="E365" s="14" t="s">
        <v>655</v>
      </c>
      <c r="F365" s="14" t="s">
        <v>1678</v>
      </c>
      <c r="G365" s="14" t="s">
        <v>1679</v>
      </c>
      <c r="H365" s="14" t="s">
        <v>40</v>
      </c>
      <c r="I365" s="50" t="s">
        <v>1680</v>
      </c>
      <c r="J365" s="94">
        <v>45689</v>
      </c>
      <c r="K365" s="94">
        <v>45809</v>
      </c>
      <c r="L365" s="40" t="s">
        <v>42</v>
      </c>
      <c r="M365" s="14" t="s">
        <v>659</v>
      </c>
      <c r="N365" s="14" t="s">
        <v>1681</v>
      </c>
      <c r="O365" s="54">
        <v>20</v>
      </c>
      <c r="P365" s="54">
        <v>20</v>
      </c>
      <c r="Q365" s="50">
        <v>0</v>
      </c>
      <c r="R365" s="51">
        <v>1</v>
      </c>
      <c r="S365" s="51">
        <v>567</v>
      </c>
      <c r="T365" s="57">
        <v>2400</v>
      </c>
      <c r="U365" s="57">
        <v>1</v>
      </c>
      <c r="V365" s="57">
        <v>509</v>
      </c>
      <c r="W365" s="51">
        <v>2110</v>
      </c>
      <c r="X365" s="65" t="s">
        <v>1682</v>
      </c>
      <c r="Y365" s="35"/>
    </row>
    <row r="366" s="3" customFormat="1" ht="97.5" spans="1:25">
      <c r="A366" s="14">
        <v>5</v>
      </c>
      <c r="B366" s="14" t="s">
        <v>33</v>
      </c>
      <c r="C366" s="14" t="s">
        <v>1665</v>
      </c>
      <c r="D366" s="14" t="s">
        <v>1664</v>
      </c>
      <c r="E366" s="14" t="s">
        <v>655</v>
      </c>
      <c r="F366" s="14" t="s">
        <v>686</v>
      </c>
      <c r="G366" s="73" t="s">
        <v>1683</v>
      </c>
      <c r="H366" s="14" t="s">
        <v>40</v>
      </c>
      <c r="I366" s="40" t="s">
        <v>686</v>
      </c>
      <c r="J366" s="51" t="s">
        <v>171</v>
      </c>
      <c r="K366" s="51" t="s">
        <v>822</v>
      </c>
      <c r="L366" s="52" t="s">
        <v>42</v>
      </c>
      <c r="M366" s="14" t="s">
        <v>659</v>
      </c>
      <c r="N366" s="14" t="s">
        <v>1684</v>
      </c>
      <c r="O366" s="54">
        <v>20</v>
      </c>
      <c r="P366" s="54">
        <v>20</v>
      </c>
      <c r="Q366" s="50">
        <v>0</v>
      </c>
      <c r="R366" s="51">
        <v>1</v>
      </c>
      <c r="S366" s="138">
        <v>198</v>
      </c>
      <c r="T366" s="51">
        <v>700</v>
      </c>
      <c r="U366" s="51">
        <v>1</v>
      </c>
      <c r="V366" s="51">
        <v>35</v>
      </c>
      <c r="W366" s="51">
        <v>135</v>
      </c>
      <c r="X366" s="14" t="s">
        <v>1685</v>
      </c>
      <c r="Y366" s="14" t="s">
        <v>1686</v>
      </c>
    </row>
    <row r="367" s="14" customFormat="1" ht="78" spans="1:25">
      <c r="A367" s="14">
        <v>6</v>
      </c>
      <c r="B367" s="14" t="s">
        <v>33</v>
      </c>
      <c r="C367" s="14" t="s">
        <v>1665</v>
      </c>
      <c r="D367" s="14" t="s">
        <v>1664</v>
      </c>
      <c r="E367" s="14" t="s">
        <v>655</v>
      </c>
      <c r="F367" s="14" t="s">
        <v>1687</v>
      </c>
      <c r="G367" s="40" t="s">
        <v>1688</v>
      </c>
      <c r="H367" s="14" t="s">
        <v>40</v>
      </c>
      <c r="I367" s="14" t="s">
        <v>1689</v>
      </c>
      <c r="J367" s="14">
        <v>2025.8</v>
      </c>
      <c r="K367" s="14" t="s">
        <v>1690</v>
      </c>
      <c r="L367" s="52" t="s">
        <v>42</v>
      </c>
      <c r="M367" s="14" t="s">
        <v>659</v>
      </c>
      <c r="N367" s="14" t="s">
        <v>1691</v>
      </c>
      <c r="O367" s="54">
        <v>20</v>
      </c>
      <c r="P367" s="54">
        <v>20</v>
      </c>
      <c r="Q367" s="50">
        <v>0</v>
      </c>
      <c r="R367" s="14">
        <v>1</v>
      </c>
      <c r="S367" s="14">
        <v>377</v>
      </c>
      <c r="T367" s="14">
        <v>1385</v>
      </c>
      <c r="U367" s="14">
        <v>1</v>
      </c>
      <c r="V367" s="14">
        <v>158</v>
      </c>
      <c r="W367" s="14">
        <v>590</v>
      </c>
      <c r="X367" s="14" t="s">
        <v>1692</v>
      </c>
      <c r="Y367" s="14" t="s">
        <v>1692</v>
      </c>
    </row>
    <row r="368" s="3" customFormat="1" ht="97.5" spans="1:25">
      <c r="A368" s="14">
        <v>7</v>
      </c>
      <c r="B368" s="14" t="s">
        <v>33</v>
      </c>
      <c r="C368" s="14" t="s">
        <v>1665</v>
      </c>
      <c r="D368" s="14" t="s">
        <v>1664</v>
      </c>
      <c r="E368" s="14" t="s">
        <v>655</v>
      </c>
      <c r="F368" s="14" t="s">
        <v>1693</v>
      </c>
      <c r="G368" s="14" t="s">
        <v>1694</v>
      </c>
      <c r="H368" s="14" t="s">
        <v>40</v>
      </c>
      <c r="I368" s="40" t="s">
        <v>1693</v>
      </c>
      <c r="J368" s="14">
        <v>2025.1</v>
      </c>
      <c r="K368" s="14">
        <v>2025.12</v>
      </c>
      <c r="L368" s="52" t="s">
        <v>42</v>
      </c>
      <c r="M368" s="14" t="s">
        <v>659</v>
      </c>
      <c r="N368" s="19" t="s">
        <v>1695</v>
      </c>
      <c r="O368" s="54">
        <v>15.5</v>
      </c>
      <c r="P368" s="54">
        <v>15.5</v>
      </c>
      <c r="Q368" s="50">
        <v>0</v>
      </c>
      <c r="R368" s="99">
        <v>1</v>
      </c>
      <c r="S368" s="51">
        <v>245</v>
      </c>
      <c r="T368" s="51">
        <v>860</v>
      </c>
      <c r="U368" s="99"/>
      <c r="V368" s="99"/>
      <c r="W368" s="99"/>
      <c r="X368" s="14" t="s">
        <v>1685</v>
      </c>
      <c r="Y368" s="14" t="s">
        <v>1686</v>
      </c>
    </row>
    <row r="369" s="14" customFormat="1" ht="58.5" spans="1:24">
      <c r="A369" s="14">
        <v>8</v>
      </c>
      <c r="B369" s="14" t="s">
        <v>33</v>
      </c>
      <c r="C369" s="14" t="s">
        <v>1665</v>
      </c>
      <c r="D369" s="14" t="s">
        <v>1664</v>
      </c>
      <c r="E369" s="14" t="s">
        <v>742</v>
      </c>
      <c r="F369" s="14" t="s">
        <v>1696</v>
      </c>
      <c r="G369" s="40" t="s">
        <v>1697</v>
      </c>
      <c r="H369" s="14" t="s">
        <v>40</v>
      </c>
      <c r="I369" s="14" t="s">
        <v>1698</v>
      </c>
      <c r="J369" s="51">
        <v>2025.8</v>
      </c>
      <c r="K369" s="51" t="s">
        <v>1690</v>
      </c>
      <c r="L369" s="106" t="s">
        <v>42</v>
      </c>
      <c r="M369" s="40" t="s">
        <v>745</v>
      </c>
      <c r="N369" s="14" t="s">
        <v>1699</v>
      </c>
      <c r="O369" s="54">
        <v>28</v>
      </c>
      <c r="P369" s="54">
        <v>28</v>
      </c>
      <c r="Q369" s="50">
        <v>0</v>
      </c>
      <c r="R369" s="14">
        <v>1</v>
      </c>
      <c r="S369" s="14">
        <v>440</v>
      </c>
      <c r="T369" s="14">
        <v>1608</v>
      </c>
      <c r="U369" s="14">
        <v>1</v>
      </c>
      <c r="V369" s="14">
        <v>42</v>
      </c>
      <c r="W369" s="14">
        <v>168</v>
      </c>
      <c r="X369" s="14" t="s">
        <v>1700</v>
      </c>
    </row>
    <row r="370" s="9" customFormat="1" ht="68" customHeight="1" spans="1:25">
      <c r="A370" s="14"/>
      <c r="B370" s="35" t="s">
        <v>1701</v>
      </c>
      <c r="C370" s="130" t="s">
        <v>1702</v>
      </c>
      <c r="D370" s="131"/>
      <c r="E370" s="14"/>
      <c r="F370" s="14"/>
      <c r="G370" s="14"/>
      <c r="H370" s="14"/>
      <c r="I370" s="14"/>
      <c r="J370" s="111"/>
      <c r="K370" s="96"/>
      <c r="L370" s="14"/>
      <c r="M370" s="14"/>
      <c r="N370" s="14"/>
      <c r="O370" s="53">
        <f>SUM(O371)</f>
        <v>20</v>
      </c>
      <c r="P370" s="53">
        <f>SUM(P371)</f>
        <v>20</v>
      </c>
      <c r="Q370" s="50">
        <v>0</v>
      </c>
      <c r="R370" s="51"/>
      <c r="S370" s="51"/>
      <c r="T370" s="51"/>
      <c r="U370" s="51"/>
      <c r="V370" s="51"/>
      <c r="W370" s="51"/>
      <c r="X370" s="14"/>
      <c r="Y370" s="14"/>
    </row>
    <row r="371" s="3" customFormat="1" ht="78" spans="1:25">
      <c r="A371" s="14">
        <v>1</v>
      </c>
      <c r="B371" s="14" t="s">
        <v>33</v>
      </c>
      <c r="C371" s="14" t="s">
        <v>1665</v>
      </c>
      <c r="D371" s="40" t="s">
        <v>1702</v>
      </c>
      <c r="E371" s="14" t="s">
        <v>655</v>
      </c>
      <c r="F371" s="14" t="s">
        <v>1703</v>
      </c>
      <c r="G371" s="85" t="s">
        <v>1704</v>
      </c>
      <c r="H371" s="14" t="s">
        <v>40</v>
      </c>
      <c r="I371" s="52" t="s">
        <v>1705</v>
      </c>
      <c r="J371" s="51" t="s">
        <v>1706</v>
      </c>
      <c r="K371" s="134" t="s">
        <v>822</v>
      </c>
      <c r="L371" s="52" t="s">
        <v>42</v>
      </c>
      <c r="M371" s="50" t="s">
        <v>659</v>
      </c>
      <c r="N371" s="14" t="s">
        <v>1707</v>
      </c>
      <c r="O371" s="54">
        <v>20</v>
      </c>
      <c r="P371" s="54">
        <v>20</v>
      </c>
      <c r="Q371" s="50">
        <v>0</v>
      </c>
      <c r="R371" s="51">
        <v>3</v>
      </c>
      <c r="S371" s="51">
        <v>278</v>
      </c>
      <c r="T371" s="51">
        <v>1013</v>
      </c>
      <c r="U371" s="51"/>
      <c r="V371" s="51">
        <v>104</v>
      </c>
      <c r="W371" s="51">
        <v>432</v>
      </c>
      <c r="X371" s="14" t="s">
        <v>1708</v>
      </c>
      <c r="Y371" s="14"/>
    </row>
    <row r="372" s="9" customFormat="1" ht="68" customHeight="1" spans="1:25">
      <c r="A372" s="14"/>
      <c r="B372" s="35" t="s">
        <v>1709</v>
      </c>
      <c r="C372" s="130" t="s">
        <v>1710</v>
      </c>
      <c r="D372" s="131"/>
      <c r="E372" s="14"/>
      <c r="F372" s="14"/>
      <c r="G372" s="14"/>
      <c r="H372" s="14"/>
      <c r="I372" s="14"/>
      <c r="J372" s="111"/>
      <c r="K372" s="96"/>
      <c r="L372" s="14"/>
      <c r="M372" s="14"/>
      <c r="N372" s="14"/>
      <c r="O372" s="53">
        <f>SUM(O373:O375,O376,O377)</f>
        <v>1555</v>
      </c>
      <c r="P372" s="53">
        <f>SUM(P373:P375,P376,P377)</f>
        <v>1555</v>
      </c>
      <c r="Q372" s="50">
        <v>0</v>
      </c>
      <c r="R372" s="51"/>
      <c r="S372" s="51"/>
      <c r="T372" s="51"/>
      <c r="U372" s="51"/>
      <c r="V372" s="51"/>
      <c r="W372" s="51"/>
      <c r="X372" s="14"/>
      <c r="Y372" s="14"/>
    </row>
    <row r="373" s="9" customFormat="1" ht="78" spans="1:25">
      <c r="A373" s="14">
        <v>1</v>
      </c>
      <c r="B373" s="14" t="s">
        <v>33</v>
      </c>
      <c r="C373" s="132" t="s">
        <v>1665</v>
      </c>
      <c r="D373" s="40" t="s">
        <v>1710</v>
      </c>
      <c r="E373" s="14" t="s">
        <v>655</v>
      </c>
      <c r="F373" s="14" t="s">
        <v>1678</v>
      </c>
      <c r="G373" s="14" t="s">
        <v>1711</v>
      </c>
      <c r="H373" s="14" t="s">
        <v>40</v>
      </c>
      <c r="I373" s="14" t="s">
        <v>1680</v>
      </c>
      <c r="J373" s="111" t="s">
        <v>1712</v>
      </c>
      <c r="K373" s="96">
        <v>2025.6</v>
      </c>
      <c r="L373" s="14" t="s">
        <v>42</v>
      </c>
      <c r="M373" s="14" t="s">
        <v>659</v>
      </c>
      <c r="N373" s="14" t="s">
        <v>1713</v>
      </c>
      <c r="O373" s="54">
        <v>20</v>
      </c>
      <c r="P373" s="54">
        <v>20</v>
      </c>
      <c r="Q373" s="50">
        <v>0</v>
      </c>
      <c r="R373" s="51">
        <v>1</v>
      </c>
      <c r="S373" s="57">
        <v>567</v>
      </c>
      <c r="T373" s="51">
        <v>2400</v>
      </c>
      <c r="U373" s="51">
        <v>1</v>
      </c>
      <c r="V373" s="51">
        <v>509</v>
      </c>
      <c r="W373" s="51">
        <v>2110</v>
      </c>
      <c r="X373" s="14" t="s">
        <v>1714</v>
      </c>
      <c r="Y373" s="14"/>
    </row>
    <row r="374" s="9" customFormat="1" ht="58.5" spans="1:25">
      <c r="A374" s="14">
        <v>2</v>
      </c>
      <c r="B374" s="14" t="s">
        <v>33</v>
      </c>
      <c r="C374" s="132" t="s">
        <v>1665</v>
      </c>
      <c r="D374" s="40" t="s">
        <v>1710</v>
      </c>
      <c r="E374" s="14" t="s">
        <v>655</v>
      </c>
      <c r="F374" s="14" t="s">
        <v>1380</v>
      </c>
      <c r="G374" s="40" t="s">
        <v>1715</v>
      </c>
      <c r="H374" s="14" t="s">
        <v>40</v>
      </c>
      <c r="I374" s="14" t="s">
        <v>1380</v>
      </c>
      <c r="J374" s="111" t="s">
        <v>1383</v>
      </c>
      <c r="K374" s="96" t="s">
        <v>672</v>
      </c>
      <c r="L374" s="14" t="s">
        <v>42</v>
      </c>
      <c r="M374" s="14" t="s">
        <v>659</v>
      </c>
      <c r="N374" s="14" t="s">
        <v>1716</v>
      </c>
      <c r="O374" s="54">
        <v>10</v>
      </c>
      <c r="P374" s="54">
        <v>10</v>
      </c>
      <c r="Q374" s="50">
        <v>0</v>
      </c>
      <c r="R374" s="51">
        <v>1</v>
      </c>
      <c r="S374" s="51">
        <v>242</v>
      </c>
      <c r="T374" s="57">
        <v>925</v>
      </c>
      <c r="U374" s="57">
        <v>1</v>
      </c>
      <c r="V374" s="57">
        <v>122</v>
      </c>
      <c r="W374" s="57">
        <v>457</v>
      </c>
      <c r="X374" s="14" t="s">
        <v>1717</v>
      </c>
      <c r="Y374" s="14"/>
    </row>
    <row r="375" s="3" customFormat="1" ht="97.5" spans="1:25">
      <c r="A375" s="14">
        <v>3</v>
      </c>
      <c r="B375" s="14" t="s">
        <v>33</v>
      </c>
      <c r="C375" s="132" t="s">
        <v>1665</v>
      </c>
      <c r="D375" s="40" t="s">
        <v>1710</v>
      </c>
      <c r="E375" s="14" t="s">
        <v>655</v>
      </c>
      <c r="F375" s="14" t="s">
        <v>1366</v>
      </c>
      <c r="G375" s="50" t="s">
        <v>1718</v>
      </c>
      <c r="H375" s="14" t="s">
        <v>40</v>
      </c>
      <c r="I375" s="14" t="s">
        <v>1366</v>
      </c>
      <c r="J375" s="94">
        <v>45658</v>
      </c>
      <c r="K375" s="94">
        <v>45992</v>
      </c>
      <c r="L375" s="52" t="s">
        <v>42</v>
      </c>
      <c r="M375" s="106" t="s">
        <v>659</v>
      </c>
      <c r="N375" s="19" t="s">
        <v>1719</v>
      </c>
      <c r="O375" s="54">
        <v>25</v>
      </c>
      <c r="P375" s="54">
        <v>25</v>
      </c>
      <c r="Q375" s="50">
        <v>0</v>
      </c>
      <c r="R375" s="51">
        <v>1</v>
      </c>
      <c r="S375" s="51">
        <v>279</v>
      </c>
      <c r="T375" s="51">
        <v>1088</v>
      </c>
      <c r="U375" s="51">
        <v>1</v>
      </c>
      <c r="V375" s="51">
        <v>52</v>
      </c>
      <c r="W375" s="51">
        <v>234</v>
      </c>
      <c r="X375" s="14" t="s">
        <v>1720</v>
      </c>
      <c r="Y375" s="14"/>
    </row>
    <row r="376" s="15" customFormat="1" ht="97.5" spans="1:25">
      <c r="A376" s="14">
        <v>221</v>
      </c>
      <c r="B376" s="14" t="s">
        <v>33</v>
      </c>
      <c r="C376" s="133" t="s">
        <v>1665</v>
      </c>
      <c r="D376" s="14" t="s">
        <v>1710</v>
      </c>
      <c r="E376" s="19" t="s">
        <v>1721</v>
      </c>
      <c r="F376" s="19"/>
      <c r="G376" s="19" t="s">
        <v>1722</v>
      </c>
      <c r="H376" s="19" t="s">
        <v>40</v>
      </c>
      <c r="I376" s="19" t="s">
        <v>1723</v>
      </c>
      <c r="J376" s="70">
        <v>2025.03</v>
      </c>
      <c r="K376" s="19">
        <v>2025.12</v>
      </c>
      <c r="L376" s="19" t="s">
        <v>42</v>
      </c>
      <c r="M376" s="19" t="s">
        <v>42</v>
      </c>
      <c r="N376" s="19" t="s">
        <v>1724</v>
      </c>
      <c r="O376" s="55">
        <v>1000</v>
      </c>
      <c r="P376" s="55">
        <v>1000</v>
      </c>
      <c r="Q376" s="50">
        <v>0</v>
      </c>
      <c r="R376" s="88">
        <v>5</v>
      </c>
      <c r="S376" s="88">
        <v>285</v>
      </c>
      <c r="T376" s="88">
        <v>1000</v>
      </c>
      <c r="U376" s="88">
        <v>1</v>
      </c>
      <c r="V376" s="88">
        <v>43</v>
      </c>
      <c r="W376" s="88">
        <v>150</v>
      </c>
      <c r="X376" s="19" t="s">
        <v>1725</v>
      </c>
      <c r="Y376" s="19" t="s">
        <v>1726</v>
      </c>
    </row>
    <row r="377" s="9" customFormat="1" ht="78" spans="1:25">
      <c r="A377" s="14">
        <v>4</v>
      </c>
      <c r="B377" s="14" t="s">
        <v>33</v>
      </c>
      <c r="C377" s="132" t="s">
        <v>1665</v>
      </c>
      <c r="D377" s="40" t="s">
        <v>1727</v>
      </c>
      <c r="E377" s="14" t="s">
        <v>1721</v>
      </c>
      <c r="F377" s="14" t="s">
        <v>1728</v>
      </c>
      <c r="G377" s="14" t="s">
        <v>1729</v>
      </c>
      <c r="H377" s="19" t="s">
        <v>40</v>
      </c>
      <c r="I377" s="19" t="s">
        <v>1728</v>
      </c>
      <c r="J377" s="117">
        <v>2025.3</v>
      </c>
      <c r="K377" s="96">
        <v>2025.12</v>
      </c>
      <c r="L377" s="52" t="s">
        <v>42</v>
      </c>
      <c r="M377" s="52" t="s">
        <v>42</v>
      </c>
      <c r="N377" s="14" t="s">
        <v>1730</v>
      </c>
      <c r="O377" s="54">
        <v>500</v>
      </c>
      <c r="P377" s="54">
        <v>500</v>
      </c>
      <c r="Q377" s="50">
        <v>0</v>
      </c>
      <c r="R377" s="57">
        <v>30</v>
      </c>
      <c r="S377" s="57">
        <v>6000</v>
      </c>
      <c r="T377" s="57">
        <v>22600</v>
      </c>
      <c r="U377" s="57">
        <v>8</v>
      </c>
      <c r="V377" s="57">
        <v>800</v>
      </c>
      <c r="W377" s="57">
        <v>3251</v>
      </c>
      <c r="X377" s="14" t="s">
        <v>1731</v>
      </c>
      <c r="Y377" s="14"/>
    </row>
    <row r="378" s="9" customFormat="1" ht="68" customHeight="1" spans="1:25">
      <c r="A378" s="14"/>
      <c r="B378" s="35" t="s">
        <v>1732</v>
      </c>
      <c r="C378" s="130" t="s">
        <v>1733</v>
      </c>
      <c r="D378" s="131"/>
      <c r="E378" s="14"/>
      <c r="F378" s="14"/>
      <c r="G378" s="14"/>
      <c r="H378" s="14"/>
      <c r="I378" s="14"/>
      <c r="J378" s="111"/>
      <c r="K378" s="96"/>
      <c r="L378" s="14"/>
      <c r="M378" s="14"/>
      <c r="N378" s="14"/>
      <c r="O378" s="53">
        <f>SUM(O379:O381)</f>
        <v>64</v>
      </c>
      <c r="P378" s="53">
        <f>SUM(P379:P381)</f>
        <v>64</v>
      </c>
      <c r="Q378" s="50">
        <v>0</v>
      </c>
      <c r="R378" s="51"/>
      <c r="S378" s="51"/>
      <c r="T378" s="51"/>
      <c r="U378" s="51"/>
      <c r="V378" s="51"/>
      <c r="W378" s="51"/>
      <c r="X378" s="14"/>
      <c r="Y378" s="14"/>
    </row>
    <row r="379" s="16" customFormat="1" ht="97.5" spans="1:25">
      <c r="A379" s="14">
        <v>1</v>
      </c>
      <c r="B379" s="14" t="s">
        <v>33</v>
      </c>
      <c r="C379" s="14" t="s">
        <v>1734</v>
      </c>
      <c r="D379" s="14" t="s">
        <v>1733</v>
      </c>
      <c r="E379" s="14" t="s">
        <v>362</v>
      </c>
      <c r="F379" s="14" t="s">
        <v>378</v>
      </c>
      <c r="G379" s="14" t="s">
        <v>1735</v>
      </c>
      <c r="H379" s="39" t="s">
        <v>40</v>
      </c>
      <c r="I379" s="50" t="s">
        <v>378</v>
      </c>
      <c r="J379" s="79">
        <v>45807</v>
      </c>
      <c r="K379" s="79">
        <v>45868</v>
      </c>
      <c r="L379" s="80" t="s">
        <v>42</v>
      </c>
      <c r="M379" s="52" t="s">
        <v>365</v>
      </c>
      <c r="N379" s="52" t="s">
        <v>1736</v>
      </c>
      <c r="O379" s="54">
        <v>15</v>
      </c>
      <c r="P379" s="54">
        <v>15</v>
      </c>
      <c r="Q379" s="50">
        <v>0</v>
      </c>
      <c r="R379" s="52">
        <v>1</v>
      </c>
      <c r="S379" s="52">
        <v>594</v>
      </c>
      <c r="T379" s="57">
        <v>2195</v>
      </c>
      <c r="U379" s="52">
        <v>0</v>
      </c>
      <c r="V379" s="57">
        <v>44</v>
      </c>
      <c r="W379" s="57">
        <v>200</v>
      </c>
      <c r="X379" s="14" t="s">
        <v>1737</v>
      </c>
      <c r="Y379" s="14" t="s">
        <v>1738</v>
      </c>
    </row>
    <row r="380" s="14" customFormat="1" ht="78" spans="1:25">
      <c r="A380" s="14">
        <v>2</v>
      </c>
      <c r="B380" s="14" t="s">
        <v>33</v>
      </c>
      <c r="C380" s="14" t="s">
        <v>1734</v>
      </c>
      <c r="D380" s="14" t="s">
        <v>1733</v>
      </c>
      <c r="E380" s="51" t="s">
        <v>808</v>
      </c>
      <c r="F380" s="51" t="s">
        <v>1010</v>
      </c>
      <c r="G380" s="134" t="s">
        <v>1739</v>
      </c>
      <c r="H380" s="51" t="s">
        <v>40</v>
      </c>
      <c r="I380" s="51" t="s">
        <v>1740</v>
      </c>
      <c r="J380" s="51">
        <v>2025</v>
      </c>
      <c r="K380" s="51">
        <v>2025</v>
      </c>
      <c r="L380" s="51" t="s">
        <v>1741</v>
      </c>
      <c r="M380" s="51" t="s">
        <v>812</v>
      </c>
      <c r="N380" s="51" t="s">
        <v>1742</v>
      </c>
      <c r="O380" s="54">
        <v>29</v>
      </c>
      <c r="P380" s="54">
        <v>29</v>
      </c>
      <c r="Q380" s="50">
        <v>0</v>
      </c>
      <c r="R380" s="14">
        <v>1</v>
      </c>
      <c r="S380" s="14">
        <v>1100</v>
      </c>
      <c r="T380" s="14">
        <v>3400</v>
      </c>
      <c r="U380" s="14" t="s">
        <v>1014</v>
      </c>
      <c r="V380" s="14">
        <v>91</v>
      </c>
      <c r="W380" s="14">
        <v>317</v>
      </c>
      <c r="X380" s="51" t="s">
        <v>1743</v>
      </c>
      <c r="Y380" s="51" t="s">
        <v>815</v>
      </c>
    </row>
    <row r="381" s="13" customFormat="1" ht="78" spans="1:25">
      <c r="A381" s="14">
        <v>3</v>
      </c>
      <c r="B381" s="14" t="s">
        <v>33</v>
      </c>
      <c r="C381" s="14" t="s">
        <v>1734</v>
      </c>
      <c r="D381" s="14" t="s">
        <v>1733</v>
      </c>
      <c r="E381" s="14" t="s">
        <v>1028</v>
      </c>
      <c r="F381" s="14" t="s">
        <v>1075</v>
      </c>
      <c r="G381" s="14" t="s">
        <v>1744</v>
      </c>
      <c r="H381" s="14" t="s">
        <v>40</v>
      </c>
      <c r="I381" s="14" t="s">
        <v>1075</v>
      </c>
      <c r="J381" s="14">
        <v>2025.01</v>
      </c>
      <c r="K381" s="14">
        <v>2025.12</v>
      </c>
      <c r="L381" s="14" t="s">
        <v>42</v>
      </c>
      <c r="M381" s="14" t="s">
        <v>1031</v>
      </c>
      <c r="N381" s="14" t="s">
        <v>1745</v>
      </c>
      <c r="O381" s="54">
        <v>20</v>
      </c>
      <c r="P381" s="54">
        <v>20</v>
      </c>
      <c r="Q381" s="50">
        <v>0</v>
      </c>
      <c r="R381" s="14">
        <v>1</v>
      </c>
      <c r="S381" s="14">
        <v>80</v>
      </c>
      <c r="T381" s="14">
        <v>458</v>
      </c>
      <c r="U381" s="14">
        <v>1</v>
      </c>
      <c r="V381" s="14">
        <v>46</v>
      </c>
      <c r="W381" s="14">
        <v>185</v>
      </c>
      <c r="X381" s="14" t="s">
        <v>1746</v>
      </c>
      <c r="Y381" s="14" t="s">
        <v>1747</v>
      </c>
    </row>
    <row r="382" s="9" customFormat="1" ht="68" customHeight="1" spans="1:25">
      <c r="A382" s="14"/>
      <c r="B382" s="35" t="s">
        <v>1748</v>
      </c>
      <c r="C382" s="130" t="s">
        <v>1749</v>
      </c>
      <c r="D382" s="131"/>
      <c r="E382" s="14"/>
      <c r="F382" s="14"/>
      <c r="G382" s="14"/>
      <c r="H382" s="14"/>
      <c r="I382" s="14"/>
      <c r="J382" s="111"/>
      <c r="K382" s="96"/>
      <c r="L382" s="14"/>
      <c r="M382" s="14"/>
      <c r="N382" s="14"/>
      <c r="O382" s="53">
        <f>SUM(O383)</f>
        <v>400</v>
      </c>
      <c r="P382" s="53">
        <f>SUM(P383)</f>
        <v>400</v>
      </c>
      <c r="Q382" s="50">
        <v>0</v>
      </c>
      <c r="R382" s="51"/>
      <c r="S382" s="51"/>
      <c r="T382" s="51"/>
      <c r="U382" s="51"/>
      <c r="V382" s="51"/>
      <c r="W382" s="51"/>
      <c r="X382" s="14"/>
      <c r="Y382" s="14"/>
    </row>
    <row r="383" s="9" customFormat="1" ht="136.5" spans="1:25">
      <c r="A383" s="14">
        <v>1</v>
      </c>
      <c r="B383" s="14" t="s">
        <v>33</v>
      </c>
      <c r="C383" s="14" t="s">
        <v>1734</v>
      </c>
      <c r="D383" s="14" t="s">
        <v>1749</v>
      </c>
      <c r="E383" s="14" t="s">
        <v>1721</v>
      </c>
      <c r="F383" s="14" t="s">
        <v>1728</v>
      </c>
      <c r="G383" s="14" t="s">
        <v>1750</v>
      </c>
      <c r="H383" s="14" t="s">
        <v>40</v>
      </c>
      <c r="I383" s="14" t="s">
        <v>1728</v>
      </c>
      <c r="J383" s="117">
        <v>2025.3</v>
      </c>
      <c r="K383" s="96">
        <v>2025.12</v>
      </c>
      <c r="L383" s="14" t="s">
        <v>42</v>
      </c>
      <c r="M383" s="14" t="s">
        <v>42</v>
      </c>
      <c r="N383" s="14" t="s">
        <v>1751</v>
      </c>
      <c r="O383" s="53">
        <v>400</v>
      </c>
      <c r="P383" s="53">
        <v>400</v>
      </c>
      <c r="Q383" s="50">
        <v>0</v>
      </c>
      <c r="R383" s="57">
        <v>10</v>
      </c>
      <c r="S383" s="57">
        <v>2540</v>
      </c>
      <c r="T383" s="57">
        <v>10131</v>
      </c>
      <c r="U383" s="57">
        <v>2</v>
      </c>
      <c r="V383" s="57">
        <v>124</v>
      </c>
      <c r="W383" s="57">
        <v>335</v>
      </c>
      <c r="X383" s="14" t="s">
        <v>1752</v>
      </c>
      <c r="Y383" s="14" t="s">
        <v>1753</v>
      </c>
    </row>
    <row r="384" s="9" customFormat="1" ht="68" customHeight="1" spans="1:25">
      <c r="A384" s="14"/>
      <c r="B384" s="35" t="s">
        <v>1754</v>
      </c>
      <c r="C384" s="130" t="s">
        <v>1755</v>
      </c>
      <c r="D384" s="131"/>
      <c r="E384" s="14"/>
      <c r="F384" s="14"/>
      <c r="G384" s="14"/>
      <c r="H384" s="14"/>
      <c r="I384" s="14"/>
      <c r="J384" s="111"/>
      <c r="K384" s="96"/>
      <c r="L384" s="14"/>
      <c r="M384" s="14"/>
      <c r="N384" s="14"/>
      <c r="O384" s="53">
        <f>SUM(O385)</f>
        <v>22.1</v>
      </c>
      <c r="P384" s="53">
        <f>SUM(P385)</f>
        <v>22.1</v>
      </c>
      <c r="Q384" s="50">
        <v>0</v>
      </c>
      <c r="R384" s="51"/>
      <c r="S384" s="51"/>
      <c r="T384" s="51"/>
      <c r="U384" s="51"/>
      <c r="V384" s="51"/>
      <c r="W384" s="51"/>
      <c r="X384" s="14"/>
      <c r="Y384" s="14"/>
    </row>
    <row r="385" s="11" customFormat="1" ht="97.5" spans="1:25">
      <c r="A385" s="56">
        <v>1</v>
      </c>
      <c r="B385" s="14" t="s">
        <v>33</v>
      </c>
      <c r="C385" s="14" t="s">
        <v>1734</v>
      </c>
      <c r="D385" s="14" t="s">
        <v>1755</v>
      </c>
      <c r="E385" s="14" t="s">
        <v>1028</v>
      </c>
      <c r="F385" s="14" t="s">
        <v>1756</v>
      </c>
      <c r="G385" s="14" t="s">
        <v>1757</v>
      </c>
      <c r="H385" s="14" t="s">
        <v>40</v>
      </c>
      <c r="I385" s="14" t="s">
        <v>1756</v>
      </c>
      <c r="J385" s="14">
        <v>2025.01</v>
      </c>
      <c r="K385" s="14">
        <v>2025.12</v>
      </c>
      <c r="L385" s="14" t="s">
        <v>42</v>
      </c>
      <c r="M385" s="14" t="s">
        <v>1031</v>
      </c>
      <c r="N385" s="14" t="s">
        <v>1758</v>
      </c>
      <c r="O385" s="54">
        <v>22.1</v>
      </c>
      <c r="P385" s="54">
        <v>22.1</v>
      </c>
      <c r="Q385" s="50">
        <v>0</v>
      </c>
      <c r="R385" s="14">
        <v>1</v>
      </c>
      <c r="S385" s="14">
        <v>350</v>
      </c>
      <c r="T385" s="14">
        <v>1434</v>
      </c>
      <c r="U385" s="14">
        <v>1</v>
      </c>
      <c r="V385" s="14">
        <v>157</v>
      </c>
      <c r="W385" s="14">
        <v>710</v>
      </c>
      <c r="X385" s="14" t="s">
        <v>1759</v>
      </c>
      <c r="Y385" s="14" t="s">
        <v>1760</v>
      </c>
    </row>
    <row r="386" s="9" customFormat="1" ht="68" customHeight="1" spans="1:25">
      <c r="A386" s="14"/>
      <c r="B386" s="35" t="s">
        <v>1761</v>
      </c>
      <c r="C386" s="130" t="s">
        <v>1762</v>
      </c>
      <c r="D386" s="131"/>
      <c r="E386" s="14"/>
      <c r="F386" s="14"/>
      <c r="G386" s="14"/>
      <c r="H386" s="14"/>
      <c r="I386" s="14"/>
      <c r="J386" s="111"/>
      <c r="K386" s="96"/>
      <c r="L386" s="14"/>
      <c r="M386" s="14"/>
      <c r="N386" s="14"/>
      <c r="O386" s="53">
        <f>SUM(O387)</f>
        <v>20</v>
      </c>
      <c r="P386" s="53">
        <f>SUM(P387)</f>
        <v>20</v>
      </c>
      <c r="Q386" s="50">
        <v>0</v>
      </c>
      <c r="R386" s="51"/>
      <c r="S386" s="51"/>
      <c r="T386" s="51"/>
      <c r="U386" s="51"/>
      <c r="V386" s="51"/>
      <c r="W386" s="51"/>
      <c r="X386" s="14"/>
      <c r="Y386" s="14"/>
    </row>
    <row r="387" s="3" customFormat="1" ht="117" spans="1:25">
      <c r="A387" s="14">
        <v>2</v>
      </c>
      <c r="B387" s="14" t="s">
        <v>33</v>
      </c>
      <c r="C387" s="14" t="s">
        <v>1763</v>
      </c>
      <c r="D387" s="14" t="s">
        <v>1764</v>
      </c>
      <c r="E387" s="14" t="s">
        <v>1016</v>
      </c>
      <c r="F387" s="14" t="s">
        <v>1765</v>
      </c>
      <c r="G387" s="40" t="s">
        <v>1766</v>
      </c>
      <c r="H387" s="14" t="s">
        <v>40</v>
      </c>
      <c r="I387" s="50" t="s">
        <v>1765</v>
      </c>
      <c r="J387" s="14" t="s">
        <v>1019</v>
      </c>
      <c r="K387" s="52" t="s">
        <v>1020</v>
      </c>
      <c r="L387" s="52" t="s">
        <v>42</v>
      </c>
      <c r="M387" s="52" t="s">
        <v>1021</v>
      </c>
      <c r="N387" s="52" t="s">
        <v>1767</v>
      </c>
      <c r="O387" s="54">
        <v>20</v>
      </c>
      <c r="P387" s="54">
        <v>20</v>
      </c>
      <c r="Q387" s="50">
        <v>0</v>
      </c>
      <c r="R387" s="51">
        <v>1</v>
      </c>
      <c r="S387" s="51">
        <v>181</v>
      </c>
      <c r="T387" s="51">
        <v>634</v>
      </c>
      <c r="U387" s="51">
        <v>1</v>
      </c>
      <c r="V387" s="51">
        <v>98</v>
      </c>
      <c r="W387" s="51">
        <v>417</v>
      </c>
      <c r="X387" s="14" t="s">
        <v>1768</v>
      </c>
      <c r="Y387" s="14" t="s">
        <v>1768</v>
      </c>
    </row>
    <row r="388" s="9" customFormat="1" ht="68" customHeight="1" spans="1:25">
      <c r="A388" s="14"/>
      <c r="B388" s="35" t="s">
        <v>1769</v>
      </c>
      <c r="C388" s="130" t="s">
        <v>1770</v>
      </c>
      <c r="D388" s="131"/>
      <c r="E388" s="14"/>
      <c r="F388" s="14"/>
      <c r="G388" s="14"/>
      <c r="H388" s="14"/>
      <c r="I388" s="14"/>
      <c r="J388" s="111"/>
      <c r="K388" s="96"/>
      <c r="L388" s="14"/>
      <c r="M388" s="14"/>
      <c r="N388" s="14"/>
      <c r="O388" s="53">
        <f>SUM(O389)</f>
        <v>1000</v>
      </c>
      <c r="P388" s="53">
        <f>SUM(P389)</f>
        <v>1000</v>
      </c>
      <c r="Q388" s="50">
        <v>0</v>
      </c>
      <c r="R388" s="51"/>
      <c r="S388" s="51"/>
      <c r="T388" s="51"/>
      <c r="U388" s="51"/>
      <c r="V388" s="51"/>
      <c r="W388" s="51"/>
      <c r="X388" s="14"/>
      <c r="Y388" s="14"/>
    </row>
    <row r="389" s="9" customFormat="1" ht="97.5" spans="1:25">
      <c r="A389" s="14">
        <v>1</v>
      </c>
      <c r="B389" s="14" t="s">
        <v>33</v>
      </c>
      <c r="C389" s="14" t="s">
        <v>1771</v>
      </c>
      <c r="D389" s="14" t="s">
        <v>1770</v>
      </c>
      <c r="E389" s="14" t="s">
        <v>1721</v>
      </c>
      <c r="F389" s="14" t="s">
        <v>1728</v>
      </c>
      <c r="G389" s="14" t="s">
        <v>1772</v>
      </c>
      <c r="H389" s="14" t="s">
        <v>40</v>
      </c>
      <c r="I389" s="14" t="s">
        <v>1728</v>
      </c>
      <c r="J389" s="117">
        <v>2025.3</v>
      </c>
      <c r="K389" s="96">
        <v>2025.12</v>
      </c>
      <c r="L389" s="14" t="s">
        <v>42</v>
      </c>
      <c r="M389" s="14" t="s">
        <v>42</v>
      </c>
      <c r="N389" s="14" t="s">
        <v>1773</v>
      </c>
      <c r="O389" s="54">
        <v>1000</v>
      </c>
      <c r="P389" s="54">
        <v>1000</v>
      </c>
      <c r="Q389" s="50">
        <v>0</v>
      </c>
      <c r="R389" s="51">
        <v>312</v>
      </c>
      <c r="S389" s="51">
        <v>9820</v>
      </c>
      <c r="T389" s="51">
        <v>9820</v>
      </c>
      <c r="U389" s="51">
        <v>112</v>
      </c>
      <c r="V389" s="51">
        <v>4910</v>
      </c>
      <c r="W389" s="51">
        <v>4910</v>
      </c>
      <c r="X389" s="14" t="s">
        <v>1774</v>
      </c>
      <c r="Y389" s="14" t="s">
        <v>1775</v>
      </c>
    </row>
    <row r="390" s="2" customFormat="1" ht="68" customHeight="1" spans="1:25">
      <c r="A390" s="14"/>
      <c r="B390" s="35" t="s">
        <v>1776</v>
      </c>
      <c r="C390" s="130" t="s">
        <v>1777</v>
      </c>
      <c r="D390" s="131"/>
      <c r="E390" s="14"/>
      <c r="F390" s="14"/>
      <c r="G390" s="14"/>
      <c r="H390" s="14"/>
      <c r="I390" s="14"/>
      <c r="J390" s="111"/>
      <c r="K390" s="96"/>
      <c r="L390" s="14"/>
      <c r="M390" s="14"/>
      <c r="N390" s="14"/>
      <c r="O390" s="53">
        <f>SUM(O391,O409,O432,O435,O439,O444)</f>
        <v>1044.7</v>
      </c>
      <c r="P390" s="53">
        <f>SUM(P391,,P409,P432,P435,P439,P444,)</f>
        <v>1044.7</v>
      </c>
      <c r="Q390" s="50">
        <v>0</v>
      </c>
      <c r="R390" s="51"/>
      <c r="S390" s="51"/>
      <c r="T390" s="51"/>
      <c r="U390" s="51"/>
      <c r="V390" s="51"/>
      <c r="W390" s="51"/>
      <c r="X390" s="14"/>
      <c r="Y390" s="14"/>
    </row>
    <row r="391" s="9" customFormat="1" ht="68" customHeight="1" spans="1:25">
      <c r="A391" s="14"/>
      <c r="B391" s="35" t="s">
        <v>34</v>
      </c>
      <c r="C391" s="113" t="s">
        <v>1778</v>
      </c>
      <c r="D391" s="114"/>
      <c r="E391" s="14"/>
      <c r="F391" s="14"/>
      <c r="G391" s="14"/>
      <c r="H391" s="14"/>
      <c r="I391" s="14"/>
      <c r="J391" s="51"/>
      <c r="K391" s="14"/>
      <c r="L391" s="14"/>
      <c r="M391" s="14"/>
      <c r="N391" s="14"/>
      <c r="O391" s="53">
        <f>SUM(O392:O408)</f>
        <v>298.2</v>
      </c>
      <c r="P391" s="53">
        <f>SUM(P392:P408)</f>
        <v>298.2</v>
      </c>
      <c r="Q391" s="50">
        <v>0</v>
      </c>
      <c r="R391" s="51"/>
      <c r="S391" s="51"/>
      <c r="T391" s="51"/>
      <c r="U391" s="51"/>
      <c r="V391" s="51"/>
      <c r="W391" s="51"/>
      <c r="X391" s="14"/>
      <c r="Y391" s="14"/>
    </row>
    <row r="392" s="3" customFormat="1" ht="58.5" spans="1:25">
      <c r="A392" s="14">
        <v>1</v>
      </c>
      <c r="B392" s="14" t="s">
        <v>1777</v>
      </c>
      <c r="C392" s="14" t="s">
        <v>1779</v>
      </c>
      <c r="D392" s="14" t="s">
        <v>1778</v>
      </c>
      <c r="E392" s="14" t="s">
        <v>162</v>
      </c>
      <c r="F392" s="14" t="s">
        <v>1780</v>
      </c>
      <c r="G392" s="14" t="s">
        <v>1781</v>
      </c>
      <c r="H392" s="14" t="s">
        <v>40</v>
      </c>
      <c r="I392" s="14" t="s">
        <v>1780</v>
      </c>
      <c r="J392" s="14">
        <v>2025.8</v>
      </c>
      <c r="K392" s="14">
        <v>2025.12</v>
      </c>
      <c r="L392" s="14" t="s">
        <v>117</v>
      </c>
      <c r="M392" s="14" t="s">
        <v>165</v>
      </c>
      <c r="N392" s="14" t="s">
        <v>1782</v>
      </c>
      <c r="O392" s="54">
        <v>8</v>
      </c>
      <c r="P392" s="54">
        <v>8</v>
      </c>
      <c r="Q392" s="50">
        <v>0</v>
      </c>
      <c r="R392" s="51">
        <v>1</v>
      </c>
      <c r="S392" s="51">
        <v>42</v>
      </c>
      <c r="T392" s="51">
        <v>124</v>
      </c>
      <c r="U392" s="51">
        <v>1</v>
      </c>
      <c r="V392" s="51">
        <v>32</v>
      </c>
      <c r="W392" s="51">
        <v>131</v>
      </c>
      <c r="X392" s="14" t="s">
        <v>1783</v>
      </c>
      <c r="Y392" s="14" t="s">
        <v>1784</v>
      </c>
    </row>
    <row r="393" s="5" customFormat="1" ht="78" spans="1:25">
      <c r="A393" s="14">
        <v>2</v>
      </c>
      <c r="B393" s="14" t="s">
        <v>1777</v>
      </c>
      <c r="C393" s="14" t="s">
        <v>1779</v>
      </c>
      <c r="D393" s="14" t="s">
        <v>1778</v>
      </c>
      <c r="E393" s="14" t="s">
        <v>227</v>
      </c>
      <c r="F393" s="14" t="s">
        <v>322</v>
      </c>
      <c r="G393" s="40" t="s">
        <v>1785</v>
      </c>
      <c r="H393" s="39" t="s">
        <v>40</v>
      </c>
      <c r="I393" s="57" t="s">
        <v>1786</v>
      </c>
      <c r="J393" s="14">
        <v>11.1</v>
      </c>
      <c r="K393" s="52">
        <v>4.3</v>
      </c>
      <c r="L393" s="14" t="s">
        <v>117</v>
      </c>
      <c r="M393" s="52" t="s">
        <v>230</v>
      </c>
      <c r="N393" s="57" t="s">
        <v>1787</v>
      </c>
      <c r="O393" s="54">
        <v>18</v>
      </c>
      <c r="P393" s="54">
        <v>18</v>
      </c>
      <c r="Q393" s="50">
        <v>0</v>
      </c>
      <c r="R393" s="57">
        <v>18</v>
      </c>
      <c r="S393" s="57">
        <v>1096</v>
      </c>
      <c r="T393" s="57">
        <v>4360</v>
      </c>
      <c r="U393" s="51">
        <v>18</v>
      </c>
      <c r="V393" s="14">
        <v>272</v>
      </c>
      <c r="W393" s="51">
        <v>1250</v>
      </c>
      <c r="X393" s="14" t="s">
        <v>1788</v>
      </c>
      <c r="Y393" s="14" t="s">
        <v>1788</v>
      </c>
    </row>
    <row r="394" s="5" customFormat="1" ht="97.5" spans="1:25">
      <c r="A394" s="14">
        <v>3</v>
      </c>
      <c r="B394" s="14" t="s">
        <v>1777</v>
      </c>
      <c r="C394" s="14" t="s">
        <v>1779</v>
      </c>
      <c r="D394" s="14" t="s">
        <v>1778</v>
      </c>
      <c r="E394" s="14" t="s">
        <v>227</v>
      </c>
      <c r="F394" s="14" t="s">
        <v>337</v>
      </c>
      <c r="G394" s="40" t="s">
        <v>1789</v>
      </c>
      <c r="H394" s="39" t="s">
        <v>40</v>
      </c>
      <c r="I394" s="50" t="s">
        <v>337</v>
      </c>
      <c r="J394" s="14">
        <v>2025.1</v>
      </c>
      <c r="K394" s="52">
        <v>2025</v>
      </c>
      <c r="L394" s="52" t="s">
        <v>117</v>
      </c>
      <c r="M394" s="52" t="s">
        <v>230</v>
      </c>
      <c r="N394" s="52" t="s">
        <v>1790</v>
      </c>
      <c r="O394" s="54">
        <v>29.9</v>
      </c>
      <c r="P394" s="54">
        <v>29.9</v>
      </c>
      <c r="Q394" s="50">
        <v>0</v>
      </c>
      <c r="R394" s="57">
        <v>3</v>
      </c>
      <c r="S394" s="57">
        <v>425</v>
      </c>
      <c r="T394" s="57">
        <v>1650</v>
      </c>
      <c r="U394" s="51">
        <v>1</v>
      </c>
      <c r="V394" s="14">
        <v>142</v>
      </c>
      <c r="W394" s="51">
        <v>603</v>
      </c>
      <c r="X394" s="14" t="s">
        <v>1791</v>
      </c>
      <c r="Y394" s="14" t="s">
        <v>1791</v>
      </c>
    </row>
    <row r="395" s="5" customFormat="1" ht="78" spans="1:25">
      <c r="A395" s="14">
        <v>4</v>
      </c>
      <c r="B395" s="14" t="s">
        <v>1777</v>
      </c>
      <c r="C395" s="14" t="s">
        <v>1779</v>
      </c>
      <c r="D395" s="14" t="s">
        <v>1778</v>
      </c>
      <c r="E395" s="14" t="s">
        <v>227</v>
      </c>
      <c r="F395" s="14" t="s">
        <v>343</v>
      </c>
      <c r="G395" s="40" t="s">
        <v>1792</v>
      </c>
      <c r="H395" s="39" t="s">
        <v>40</v>
      </c>
      <c r="I395" s="57" t="s">
        <v>1793</v>
      </c>
      <c r="J395" s="14">
        <v>2025.01</v>
      </c>
      <c r="K395" s="52">
        <v>2025.05</v>
      </c>
      <c r="L395" s="52" t="s">
        <v>117</v>
      </c>
      <c r="M395" s="52" t="s">
        <v>230</v>
      </c>
      <c r="N395" s="57" t="s">
        <v>1794</v>
      </c>
      <c r="O395" s="54">
        <v>20</v>
      </c>
      <c r="P395" s="54">
        <v>20</v>
      </c>
      <c r="Q395" s="50">
        <v>0</v>
      </c>
      <c r="R395" s="57">
        <v>2</v>
      </c>
      <c r="S395" s="57">
        <v>80</v>
      </c>
      <c r="T395" s="57">
        <v>500</v>
      </c>
      <c r="U395" s="14">
        <v>0</v>
      </c>
      <c r="V395" s="14">
        <v>51</v>
      </c>
      <c r="W395" s="51">
        <v>230</v>
      </c>
      <c r="X395" s="14" t="s">
        <v>1795</v>
      </c>
      <c r="Y395" s="57"/>
    </row>
    <row r="396" s="3" customFormat="1" ht="117" spans="1:25">
      <c r="A396" s="14">
        <v>5</v>
      </c>
      <c r="B396" s="14" t="s">
        <v>1777</v>
      </c>
      <c r="C396" s="14" t="s">
        <v>1779</v>
      </c>
      <c r="D396" s="14" t="s">
        <v>1778</v>
      </c>
      <c r="E396" s="14" t="s">
        <v>431</v>
      </c>
      <c r="F396" s="14" t="s">
        <v>1796</v>
      </c>
      <c r="G396" s="14" t="s">
        <v>1797</v>
      </c>
      <c r="H396" s="19" t="s">
        <v>40</v>
      </c>
      <c r="I396" s="50" t="s">
        <v>1796</v>
      </c>
      <c r="J396" s="19">
        <v>2024.1</v>
      </c>
      <c r="K396" s="19" t="s">
        <v>434</v>
      </c>
      <c r="L396" s="51" t="s">
        <v>117</v>
      </c>
      <c r="M396" s="51" t="s">
        <v>435</v>
      </c>
      <c r="N396" s="52" t="s">
        <v>1798</v>
      </c>
      <c r="O396" s="54">
        <v>29</v>
      </c>
      <c r="P396" s="54">
        <v>29</v>
      </c>
      <c r="Q396" s="50">
        <v>0</v>
      </c>
      <c r="R396" s="66">
        <v>1</v>
      </c>
      <c r="S396" s="66">
        <v>425</v>
      </c>
      <c r="T396" s="69">
        <v>1786</v>
      </c>
      <c r="U396" s="69"/>
      <c r="V396" s="66"/>
      <c r="W396" s="51"/>
      <c r="X396" s="14" t="s">
        <v>1799</v>
      </c>
      <c r="Y396" s="14"/>
    </row>
    <row r="397" s="9" customFormat="1" ht="97.5" spans="1:25">
      <c r="A397" s="14">
        <v>6</v>
      </c>
      <c r="B397" s="14" t="s">
        <v>1777</v>
      </c>
      <c r="C397" s="14" t="s">
        <v>1779</v>
      </c>
      <c r="D397" s="14" t="s">
        <v>1778</v>
      </c>
      <c r="E397" s="19" t="s">
        <v>520</v>
      </c>
      <c r="F397" s="19" t="s">
        <v>567</v>
      </c>
      <c r="G397" s="77" t="s">
        <v>1800</v>
      </c>
      <c r="H397" s="78" t="s">
        <v>40</v>
      </c>
      <c r="I397" s="19" t="s">
        <v>567</v>
      </c>
      <c r="J397" s="70">
        <v>2025.3</v>
      </c>
      <c r="K397" s="70">
        <v>2025.12</v>
      </c>
      <c r="L397" s="19" t="s">
        <v>117</v>
      </c>
      <c r="M397" s="75" t="s">
        <v>524</v>
      </c>
      <c r="N397" s="90" t="s">
        <v>1801</v>
      </c>
      <c r="O397" s="91">
        <v>25</v>
      </c>
      <c r="P397" s="91">
        <v>25</v>
      </c>
      <c r="Q397" s="50">
        <v>0</v>
      </c>
      <c r="R397" s="69">
        <v>1</v>
      </c>
      <c r="S397" s="69">
        <v>860</v>
      </c>
      <c r="T397" s="69">
        <v>3600</v>
      </c>
      <c r="U397" s="69">
        <v>0</v>
      </c>
      <c r="V397" s="69">
        <v>107</v>
      </c>
      <c r="W397" s="69">
        <v>451</v>
      </c>
      <c r="X397" s="70" t="s">
        <v>1802</v>
      </c>
      <c r="Y397" s="70" t="s">
        <v>1802</v>
      </c>
    </row>
    <row r="398" s="9" customFormat="1" ht="78" spans="1:25">
      <c r="A398" s="14">
        <v>111</v>
      </c>
      <c r="B398" s="14" t="s">
        <v>1777</v>
      </c>
      <c r="C398" s="14" t="s">
        <v>1779</v>
      </c>
      <c r="D398" s="14" t="s">
        <v>1778</v>
      </c>
      <c r="E398" s="19" t="s">
        <v>520</v>
      </c>
      <c r="F398" s="19" t="s">
        <v>550</v>
      </c>
      <c r="G398" s="19" t="s">
        <v>1803</v>
      </c>
      <c r="H398" s="19" t="s">
        <v>40</v>
      </c>
      <c r="I398" s="19" t="s">
        <v>1804</v>
      </c>
      <c r="J398" s="19">
        <v>2025.1</v>
      </c>
      <c r="K398" s="19">
        <v>2025.12</v>
      </c>
      <c r="L398" s="19" t="s">
        <v>42</v>
      </c>
      <c r="M398" s="75" t="s">
        <v>524</v>
      </c>
      <c r="N398" s="19" t="s">
        <v>1805</v>
      </c>
      <c r="O398" s="55">
        <v>25</v>
      </c>
      <c r="P398" s="55">
        <v>25</v>
      </c>
      <c r="Q398" s="50">
        <v>0</v>
      </c>
      <c r="R398" s="69">
        <v>1</v>
      </c>
      <c r="S398" s="69">
        <v>306</v>
      </c>
      <c r="T398" s="69">
        <v>1520</v>
      </c>
      <c r="U398" s="69">
        <v>0</v>
      </c>
      <c r="V398" s="69">
        <v>35</v>
      </c>
      <c r="W398" s="69">
        <v>81</v>
      </c>
      <c r="X398" s="19" t="s">
        <v>1806</v>
      </c>
      <c r="Y398" s="19" t="s">
        <v>1807</v>
      </c>
    </row>
    <row r="399" s="3" customFormat="1" ht="78" customHeight="1" spans="1:25">
      <c r="A399" s="14">
        <v>7</v>
      </c>
      <c r="B399" s="14" t="s">
        <v>1777</v>
      </c>
      <c r="C399" s="14" t="s">
        <v>1779</v>
      </c>
      <c r="D399" s="14" t="s">
        <v>1778</v>
      </c>
      <c r="E399" s="14" t="s">
        <v>655</v>
      </c>
      <c r="F399" s="14" t="s">
        <v>1505</v>
      </c>
      <c r="G399" s="40" t="s">
        <v>1808</v>
      </c>
      <c r="H399" s="14" t="s">
        <v>40</v>
      </c>
      <c r="I399" s="50" t="s">
        <v>1809</v>
      </c>
      <c r="J399" s="51" t="s">
        <v>1810</v>
      </c>
      <c r="K399" s="51" t="s">
        <v>683</v>
      </c>
      <c r="L399" s="52" t="s">
        <v>117</v>
      </c>
      <c r="M399" s="52" t="s">
        <v>659</v>
      </c>
      <c r="N399" s="52" t="s">
        <v>1811</v>
      </c>
      <c r="O399" s="54">
        <v>10</v>
      </c>
      <c r="P399" s="54">
        <v>10</v>
      </c>
      <c r="Q399" s="50">
        <v>0</v>
      </c>
      <c r="R399" s="51">
        <v>1</v>
      </c>
      <c r="S399" s="51">
        <v>16</v>
      </c>
      <c r="T399" s="51">
        <v>75</v>
      </c>
      <c r="U399" s="51">
        <v>1</v>
      </c>
      <c r="V399" s="51">
        <v>4</v>
      </c>
      <c r="W399" s="51">
        <v>16</v>
      </c>
      <c r="X399" s="14" t="s">
        <v>1812</v>
      </c>
      <c r="Y399" s="14"/>
    </row>
    <row r="400" s="3" customFormat="1" ht="136.5" spans="1:25">
      <c r="A400" s="14">
        <v>8</v>
      </c>
      <c r="B400" s="14" t="s">
        <v>1777</v>
      </c>
      <c r="C400" s="14" t="s">
        <v>1779</v>
      </c>
      <c r="D400" s="14" t="s">
        <v>1778</v>
      </c>
      <c r="E400" s="14" t="s">
        <v>655</v>
      </c>
      <c r="F400" s="14" t="s">
        <v>1687</v>
      </c>
      <c r="G400" s="40" t="s">
        <v>1813</v>
      </c>
      <c r="H400" s="14" t="s">
        <v>1814</v>
      </c>
      <c r="I400" s="50" t="s">
        <v>1815</v>
      </c>
      <c r="J400" s="51" t="s">
        <v>1816</v>
      </c>
      <c r="K400" s="51" t="s">
        <v>688</v>
      </c>
      <c r="L400" s="52" t="s">
        <v>42</v>
      </c>
      <c r="M400" s="52" t="s">
        <v>659</v>
      </c>
      <c r="N400" s="52" t="s">
        <v>1817</v>
      </c>
      <c r="O400" s="54">
        <v>14</v>
      </c>
      <c r="P400" s="54">
        <v>14</v>
      </c>
      <c r="Q400" s="50">
        <v>0</v>
      </c>
      <c r="R400" s="51">
        <v>1</v>
      </c>
      <c r="S400" s="51">
        <v>185</v>
      </c>
      <c r="T400" s="57">
        <v>1120</v>
      </c>
      <c r="U400" s="57">
        <v>1</v>
      </c>
      <c r="V400" s="57">
        <v>123</v>
      </c>
      <c r="W400" s="57">
        <v>513</v>
      </c>
      <c r="X400" s="14" t="s">
        <v>1818</v>
      </c>
      <c r="Y400" s="14" t="s">
        <v>1818</v>
      </c>
    </row>
    <row r="401" s="3" customFormat="1" ht="78" spans="1:25">
      <c r="A401" s="14">
        <v>9</v>
      </c>
      <c r="B401" s="14" t="s">
        <v>1777</v>
      </c>
      <c r="C401" s="14" t="s">
        <v>1779</v>
      </c>
      <c r="D401" s="14" t="s">
        <v>1778</v>
      </c>
      <c r="E401" s="14" t="s">
        <v>655</v>
      </c>
      <c r="F401" s="14" t="s">
        <v>1371</v>
      </c>
      <c r="G401" s="40" t="s">
        <v>1819</v>
      </c>
      <c r="H401" s="14" t="s">
        <v>40</v>
      </c>
      <c r="I401" s="85" t="s">
        <v>1820</v>
      </c>
      <c r="J401" s="14" t="s">
        <v>1821</v>
      </c>
      <c r="K401" s="52" t="s">
        <v>1821</v>
      </c>
      <c r="L401" s="52" t="s">
        <v>42</v>
      </c>
      <c r="M401" s="52" t="s">
        <v>659</v>
      </c>
      <c r="N401" s="52" t="s">
        <v>1822</v>
      </c>
      <c r="O401" s="54">
        <v>12</v>
      </c>
      <c r="P401" s="54">
        <v>12</v>
      </c>
      <c r="Q401" s="50">
        <v>0</v>
      </c>
      <c r="R401" s="51">
        <v>1</v>
      </c>
      <c r="S401" s="51">
        <v>37</v>
      </c>
      <c r="T401" s="51">
        <v>101</v>
      </c>
      <c r="U401" s="51">
        <v>1</v>
      </c>
      <c r="V401" s="51">
        <v>19</v>
      </c>
      <c r="W401" s="51">
        <v>53</v>
      </c>
      <c r="X401" s="14" t="s">
        <v>1823</v>
      </c>
      <c r="Y401" s="14"/>
    </row>
    <row r="402" s="3" customFormat="1" ht="97.5" spans="1:25">
      <c r="A402" s="14">
        <v>10</v>
      </c>
      <c r="B402" s="14" t="s">
        <v>1777</v>
      </c>
      <c r="C402" s="14" t="s">
        <v>1779</v>
      </c>
      <c r="D402" s="14" t="s">
        <v>1778</v>
      </c>
      <c r="E402" s="14" t="s">
        <v>725</v>
      </c>
      <c r="F402" s="14" t="s">
        <v>1391</v>
      </c>
      <c r="G402" s="40" t="s">
        <v>1824</v>
      </c>
      <c r="H402" s="14" t="s">
        <v>40</v>
      </c>
      <c r="I402" s="14" t="s">
        <v>1825</v>
      </c>
      <c r="J402" s="14">
        <v>2025.01</v>
      </c>
      <c r="K402" s="14">
        <v>2025.12</v>
      </c>
      <c r="L402" s="14" t="s">
        <v>117</v>
      </c>
      <c r="M402" s="14" t="s">
        <v>728</v>
      </c>
      <c r="N402" s="14" t="s">
        <v>1826</v>
      </c>
      <c r="O402" s="54">
        <v>10</v>
      </c>
      <c r="P402" s="54">
        <v>10</v>
      </c>
      <c r="Q402" s="50">
        <v>0</v>
      </c>
      <c r="R402" s="51">
        <v>1</v>
      </c>
      <c r="S402" s="51">
        <v>108</v>
      </c>
      <c r="T402" s="51">
        <v>476</v>
      </c>
      <c r="U402" s="51">
        <v>1</v>
      </c>
      <c r="V402" s="51">
        <v>25</v>
      </c>
      <c r="W402" s="51">
        <v>103</v>
      </c>
      <c r="X402" s="14" t="s">
        <v>1827</v>
      </c>
      <c r="Y402" s="14" t="s">
        <v>1828</v>
      </c>
    </row>
    <row r="403" s="3" customFormat="1" ht="136.5" spans="1:25">
      <c r="A403" s="14">
        <v>11</v>
      </c>
      <c r="B403" s="14" t="s">
        <v>1777</v>
      </c>
      <c r="C403" s="14" t="s">
        <v>1779</v>
      </c>
      <c r="D403" s="14" t="s">
        <v>1778</v>
      </c>
      <c r="E403" s="14" t="s">
        <v>725</v>
      </c>
      <c r="F403" s="14" t="s">
        <v>1829</v>
      </c>
      <c r="G403" s="14" t="s">
        <v>1830</v>
      </c>
      <c r="H403" s="14" t="s">
        <v>40</v>
      </c>
      <c r="I403" s="14" t="s">
        <v>1829</v>
      </c>
      <c r="J403" s="14">
        <v>2025.1</v>
      </c>
      <c r="K403" s="14">
        <v>2025.12</v>
      </c>
      <c r="L403" s="14" t="s">
        <v>117</v>
      </c>
      <c r="M403" s="14" t="s">
        <v>728</v>
      </c>
      <c r="N403" s="14" t="s">
        <v>1831</v>
      </c>
      <c r="O403" s="54">
        <v>29.8</v>
      </c>
      <c r="P403" s="54">
        <v>29.8</v>
      </c>
      <c r="Q403" s="50">
        <v>0</v>
      </c>
      <c r="R403" s="51">
        <v>1</v>
      </c>
      <c r="S403" s="51">
        <v>263</v>
      </c>
      <c r="T403" s="51">
        <v>823</v>
      </c>
      <c r="U403" s="51">
        <v>0</v>
      </c>
      <c r="V403" s="51">
        <v>29</v>
      </c>
      <c r="W403" s="51">
        <v>87</v>
      </c>
      <c r="X403" s="14" t="s">
        <v>1832</v>
      </c>
      <c r="Y403" s="14" t="s">
        <v>1833</v>
      </c>
    </row>
    <row r="404" s="5" customFormat="1" ht="58.5" spans="1:25">
      <c r="A404" s="14">
        <v>12</v>
      </c>
      <c r="B404" s="14" t="s">
        <v>1777</v>
      </c>
      <c r="C404" s="14" t="s">
        <v>1779</v>
      </c>
      <c r="D404" s="14" t="s">
        <v>1778</v>
      </c>
      <c r="E404" s="14" t="s">
        <v>742</v>
      </c>
      <c r="F404" s="14" t="s">
        <v>1834</v>
      </c>
      <c r="G404" s="19" t="s">
        <v>1835</v>
      </c>
      <c r="H404" s="14" t="s">
        <v>40</v>
      </c>
      <c r="I404" s="50" t="s">
        <v>1834</v>
      </c>
      <c r="J404" s="14">
        <v>2025</v>
      </c>
      <c r="K404" s="14">
        <v>2025</v>
      </c>
      <c r="L404" s="40" t="s">
        <v>117</v>
      </c>
      <c r="M404" s="106" t="s">
        <v>745</v>
      </c>
      <c r="N404" s="19" t="s">
        <v>1836</v>
      </c>
      <c r="O404" s="54">
        <v>15</v>
      </c>
      <c r="P404" s="54">
        <v>15</v>
      </c>
      <c r="Q404" s="50">
        <v>0</v>
      </c>
      <c r="R404" s="14">
        <v>1</v>
      </c>
      <c r="S404" s="97">
        <v>398</v>
      </c>
      <c r="T404" s="97">
        <v>1390</v>
      </c>
      <c r="U404" s="14">
        <v>1</v>
      </c>
      <c r="V404" s="14">
        <v>64</v>
      </c>
      <c r="W404" s="57">
        <v>200</v>
      </c>
      <c r="X404" s="14" t="s">
        <v>1837</v>
      </c>
      <c r="Y404" s="14"/>
    </row>
    <row r="405" s="3" customFormat="1" ht="97.5" spans="1:25">
      <c r="A405" s="14">
        <v>13</v>
      </c>
      <c r="B405" s="14" t="s">
        <v>1777</v>
      </c>
      <c r="C405" s="14" t="s">
        <v>1779</v>
      </c>
      <c r="D405" s="14" t="s">
        <v>1778</v>
      </c>
      <c r="E405" s="14" t="s">
        <v>742</v>
      </c>
      <c r="F405" s="14" t="s">
        <v>1838</v>
      </c>
      <c r="G405" s="14" t="s">
        <v>1839</v>
      </c>
      <c r="H405" s="14" t="s">
        <v>40</v>
      </c>
      <c r="I405" s="14" t="s">
        <v>1840</v>
      </c>
      <c r="J405" s="14" t="s">
        <v>1841</v>
      </c>
      <c r="K405" s="14" t="s">
        <v>1842</v>
      </c>
      <c r="L405" s="106" t="s">
        <v>117</v>
      </c>
      <c r="M405" s="14" t="s">
        <v>745</v>
      </c>
      <c r="N405" s="14" t="s">
        <v>1843</v>
      </c>
      <c r="O405" s="54">
        <v>15</v>
      </c>
      <c r="P405" s="54">
        <v>15</v>
      </c>
      <c r="Q405" s="50">
        <v>0</v>
      </c>
      <c r="R405" s="51" t="s">
        <v>704</v>
      </c>
      <c r="S405" s="51" t="s">
        <v>1844</v>
      </c>
      <c r="T405" s="51" t="s">
        <v>1845</v>
      </c>
      <c r="U405" s="51">
        <v>1</v>
      </c>
      <c r="V405" s="57">
        <v>34</v>
      </c>
      <c r="W405" s="100">
        <v>140</v>
      </c>
      <c r="X405" s="14" t="s">
        <v>1846</v>
      </c>
      <c r="Y405" s="14"/>
    </row>
    <row r="406" s="3" customFormat="1" ht="78" spans="1:25">
      <c r="A406" s="14">
        <v>14</v>
      </c>
      <c r="B406" s="14" t="s">
        <v>1777</v>
      </c>
      <c r="C406" s="14" t="s">
        <v>1779</v>
      </c>
      <c r="D406" s="14" t="s">
        <v>1778</v>
      </c>
      <c r="E406" s="14" t="s">
        <v>742</v>
      </c>
      <c r="F406" s="14" t="s">
        <v>1847</v>
      </c>
      <c r="G406" s="14" t="s">
        <v>1848</v>
      </c>
      <c r="H406" s="14" t="s">
        <v>40</v>
      </c>
      <c r="I406" s="14" t="s">
        <v>1847</v>
      </c>
      <c r="J406" s="14">
        <v>2024</v>
      </c>
      <c r="K406" s="14">
        <v>2024</v>
      </c>
      <c r="L406" s="14" t="s">
        <v>117</v>
      </c>
      <c r="M406" s="14" t="s">
        <v>745</v>
      </c>
      <c r="N406" s="14" t="s">
        <v>1849</v>
      </c>
      <c r="O406" s="54">
        <v>10</v>
      </c>
      <c r="P406" s="54">
        <v>10</v>
      </c>
      <c r="Q406" s="50">
        <v>0</v>
      </c>
      <c r="R406" s="51">
        <v>1</v>
      </c>
      <c r="S406" s="51">
        <v>107</v>
      </c>
      <c r="T406" s="51">
        <v>102</v>
      </c>
      <c r="U406" s="51">
        <v>1</v>
      </c>
      <c r="V406" s="51">
        <v>10</v>
      </c>
      <c r="W406" s="51">
        <v>72</v>
      </c>
      <c r="X406" s="14" t="s">
        <v>1850</v>
      </c>
      <c r="Y406" s="14" t="s">
        <v>1851</v>
      </c>
    </row>
    <row r="407" s="3" customFormat="1" ht="78" spans="1:25">
      <c r="A407" s="14">
        <v>15</v>
      </c>
      <c r="B407" s="14" t="s">
        <v>1777</v>
      </c>
      <c r="C407" s="14" t="s">
        <v>1779</v>
      </c>
      <c r="D407" s="14" t="s">
        <v>1778</v>
      </c>
      <c r="E407" s="14" t="s">
        <v>1016</v>
      </c>
      <c r="F407" s="14" t="s">
        <v>1467</v>
      </c>
      <c r="G407" s="14" t="s">
        <v>1852</v>
      </c>
      <c r="H407" s="14" t="s">
        <v>1853</v>
      </c>
      <c r="I407" s="50" t="s">
        <v>1854</v>
      </c>
      <c r="J407" s="14" t="s">
        <v>1019</v>
      </c>
      <c r="K407" s="52" t="s">
        <v>1020</v>
      </c>
      <c r="L407" s="80" t="s">
        <v>117</v>
      </c>
      <c r="M407" s="52" t="s">
        <v>1021</v>
      </c>
      <c r="N407" s="52" t="s">
        <v>1855</v>
      </c>
      <c r="O407" s="54">
        <v>10</v>
      </c>
      <c r="P407" s="54">
        <v>10</v>
      </c>
      <c r="Q407" s="50">
        <v>0</v>
      </c>
      <c r="R407" s="51">
        <v>1</v>
      </c>
      <c r="S407" s="51">
        <v>78</v>
      </c>
      <c r="T407" s="57">
        <v>360</v>
      </c>
      <c r="U407" s="51">
        <v>1</v>
      </c>
      <c r="V407" s="57">
        <v>72</v>
      </c>
      <c r="W407" s="57">
        <v>286</v>
      </c>
      <c r="X407" s="14" t="s">
        <v>1856</v>
      </c>
      <c r="Y407" s="14" t="s">
        <v>1471</v>
      </c>
    </row>
    <row r="408" s="11" customFormat="1" ht="97.5" spans="1:25">
      <c r="A408" s="14">
        <v>16</v>
      </c>
      <c r="B408" s="14" t="s">
        <v>1777</v>
      </c>
      <c r="C408" s="14" t="s">
        <v>1779</v>
      </c>
      <c r="D408" s="14" t="s">
        <v>1778</v>
      </c>
      <c r="E408" s="14" t="s">
        <v>1028</v>
      </c>
      <c r="F408" s="14" t="s">
        <v>1857</v>
      </c>
      <c r="G408" s="14" t="s">
        <v>1858</v>
      </c>
      <c r="H408" s="14" t="s">
        <v>1859</v>
      </c>
      <c r="I408" s="14" t="s">
        <v>1857</v>
      </c>
      <c r="J408" s="14">
        <v>2025.01</v>
      </c>
      <c r="K408" s="14">
        <v>2025.12</v>
      </c>
      <c r="L408" s="14" t="s">
        <v>117</v>
      </c>
      <c r="M408" s="14" t="s">
        <v>1031</v>
      </c>
      <c r="N408" s="14" t="s">
        <v>1860</v>
      </c>
      <c r="O408" s="54">
        <v>17.5</v>
      </c>
      <c r="P408" s="54">
        <v>17.5</v>
      </c>
      <c r="Q408" s="50">
        <v>0</v>
      </c>
      <c r="R408" s="14">
        <v>1</v>
      </c>
      <c r="S408" s="14">
        <v>72</v>
      </c>
      <c r="T408" s="14">
        <v>286</v>
      </c>
      <c r="U408" s="14">
        <v>0</v>
      </c>
      <c r="V408" s="14">
        <v>23</v>
      </c>
      <c r="W408" s="14">
        <v>109</v>
      </c>
      <c r="X408" s="14" t="s">
        <v>1861</v>
      </c>
      <c r="Y408" s="14"/>
    </row>
    <row r="409" s="2" customFormat="1" ht="68" customHeight="1" spans="1:25">
      <c r="A409" s="14"/>
      <c r="B409" s="35" t="s">
        <v>1088</v>
      </c>
      <c r="C409" s="113" t="s">
        <v>1862</v>
      </c>
      <c r="D409" s="114"/>
      <c r="E409" s="14"/>
      <c r="F409" s="14"/>
      <c r="G409" s="14"/>
      <c r="H409" s="14"/>
      <c r="I409" s="14"/>
      <c r="J409" s="51"/>
      <c r="K409" s="14"/>
      <c r="L409" s="14"/>
      <c r="M409" s="14"/>
      <c r="N409" s="14"/>
      <c r="O409" s="53">
        <f>SUM(O410:O431)</f>
        <v>551.5</v>
      </c>
      <c r="P409" s="53">
        <f>SUM(P410:P431)</f>
        <v>551.5</v>
      </c>
      <c r="Q409" s="50">
        <v>0</v>
      </c>
      <c r="R409" s="51"/>
      <c r="S409" s="51"/>
      <c r="T409" s="51"/>
      <c r="U409" s="51"/>
      <c r="V409" s="51"/>
      <c r="W409" s="51"/>
      <c r="X409" s="14"/>
      <c r="Y409" s="14"/>
    </row>
    <row r="410" s="4" customFormat="1" ht="97.5" spans="1:25">
      <c r="A410" s="14">
        <v>1</v>
      </c>
      <c r="B410" s="14" t="s">
        <v>1777</v>
      </c>
      <c r="C410" s="14" t="s">
        <v>1863</v>
      </c>
      <c r="D410" s="14" t="s">
        <v>1862</v>
      </c>
      <c r="E410" s="14" t="s">
        <v>162</v>
      </c>
      <c r="F410" s="14" t="s">
        <v>1107</v>
      </c>
      <c r="G410" s="14" t="s">
        <v>1864</v>
      </c>
      <c r="H410" s="14" t="s">
        <v>40</v>
      </c>
      <c r="I410" s="14" t="s">
        <v>1107</v>
      </c>
      <c r="J410" s="14">
        <v>2025.1</v>
      </c>
      <c r="K410" s="14">
        <v>2025.12</v>
      </c>
      <c r="L410" s="14" t="s">
        <v>42</v>
      </c>
      <c r="M410" s="52" t="s">
        <v>165</v>
      </c>
      <c r="N410" s="14" t="s">
        <v>1865</v>
      </c>
      <c r="O410" s="54">
        <v>27</v>
      </c>
      <c r="P410" s="54">
        <v>27</v>
      </c>
      <c r="Q410" s="50">
        <v>0</v>
      </c>
      <c r="R410" s="51">
        <v>9</v>
      </c>
      <c r="S410" s="51">
        <v>428</v>
      </c>
      <c r="T410" s="57">
        <v>1428</v>
      </c>
      <c r="U410" s="51"/>
      <c r="V410" s="51"/>
      <c r="W410" s="51"/>
      <c r="X410" s="14" t="s">
        <v>1866</v>
      </c>
      <c r="Y410" s="14" t="s">
        <v>1867</v>
      </c>
    </row>
    <row r="411" s="4" customFormat="1" ht="136.5" spans="1:25">
      <c r="A411" s="14">
        <v>2</v>
      </c>
      <c r="B411" s="14" t="s">
        <v>1777</v>
      </c>
      <c r="C411" s="14" t="s">
        <v>1863</v>
      </c>
      <c r="D411" s="14" t="s">
        <v>1862</v>
      </c>
      <c r="E411" s="14" t="s">
        <v>162</v>
      </c>
      <c r="F411" s="14" t="s">
        <v>1102</v>
      </c>
      <c r="G411" s="14" t="s">
        <v>1868</v>
      </c>
      <c r="H411" s="14" t="s">
        <v>40</v>
      </c>
      <c r="I411" s="19" t="s">
        <v>1102</v>
      </c>
      <c r="J411" s="14">
        <v>2025.1</v>
      </c>
      <c r="K411" s="14" t="s">
        <v>822</v>
      </c>
      <c r="L411" s="14" t="s">
        <v>42</v>
      </c>
      <c r="M411" s="14" t="s">
        <v>165</v>
      </c>
      <c r="N411" s="14" t="s">
        <v>1869</v>
      </c>
      <c r="O411" s="54">
        <v>21</v>
      </c>
      <c r="P411" s="54">
        <v>21</v>
      </c>
      <c r="Q411" s="50">
        <v>0</v>
      </c>
      <c r="R411" s="51">
        <v>1</v>
      </c>
      <c r="S411" s="51">
        <v>156</v>
      </c>
      <c r="T411" s="51">
        <v>720</v>
      </c>
      <c r="U411" s="51">
        <v>0</v>
      </c>
      <c r="V411" s="51">
        <v>21</v>
      </c>
      <c r="W411" s="51">
        <v>56</v>
      </c>
      <c r="X411" s="14" t="s">
        <v>1870</v>
      </c>
      <c r="Y411" s="14" t="s">
        <v>1870</v>
      </c>
    </row>
    <row r="412" s="4" customFormat="1" ht="78" spans="1:25">
      <c r="A412" s="14">
        <v>3</v>
      </c>
      <c r="B412" s="14" t="s">
        <v>1777</v>
      </c>
      <c r="C412" s="14" t="s">
        <v>1863</v>
      </c>
      <c r="D412" s="14" t="s">
        <v>1862</v>
      </c>
      <c r="E412" s="14" t="s">
        <v>162</v>
      </c>
      <c r="F412" s="14" t="s">
        <v>182</v>
      </c>
      <c r="G412" s="14" t="s">
        <v>1871</v>
      </c>
      <c r="H412" s="14" t="s">
        <v>40</v>
      </c>
      <c r="I412" s="14" t="s">
        <v>182</v>
      </c>
      <c r="J412" s="14" t="s">
        <v>1872</v>
      </c>
      <c r="K412" s="14">
        <v>2024.12</v>
      </c>
      <c r="L412" s="14" t="s">
        <v>42</v>
      </c>
      <c r="M412" s="14" t="s">
        <v>165</v>
      </c>
      <c r="N412" s="14" t="s">
        <v>1873</v>
      </c>
      <c r="O412" s="54">
        <v>25.5</v>
      </c>
      <c r="P412" s="54">
        <v>25.5</v>
      </c>
      <c r="Q412" s="50">
        <v>0</v>
      </c>
      <c r="R412" s="51">
        <v>1</v>
      </c>
      <c r="S412" s="51">
        <v>326</v>
      </c>
      <c r="T412" s="51">
        <v>1326</v>
      </c>
      <c r="U412" s="141">
        <v>1</v>
      </c>
      <c r="V412" s="99">
        <v>131</v>
      </c>
      <c r="W412" s="99">
        <v>563</v>
      </c>
      <c r="X412" s="71" t="s">
        <v>1874</v>
      </c>
      <c r="Y412" s="71" t="s">
        <v>1874</v>
      </c>
    </row>
    <row r="413" s="4" customFormat="1" ht="78" spans="1:25">
      <c r="A413" s="14">
        <v>4</v>
      </c>
      <c r="B413" s="14" t="s">
        <v>1777</v>
      </c>
      <c r="C413" s="14" t="s">
        <v>1863</v>
      </c>
      <c r="D413" s="14" t="s">
        <v>1862</v>
      </c>
      <c r="E413" s="14" t="s">
        <v>162</v>
      </c>
      <c r="F413" s="14" t="s">
        <v>191</v>
      </c>
      <c r="G413" s="14" t="s">
        <v>1875</v>
      </c>
      <c r="H413" s="14" t="s">
        <v>40</v>
      </c>
      <c r="I413" s="14" t="s">
        <v>191</v>
      </c>
      <c r="J413" s="14">
        <v>2025.1</v>
      </c>
      <c r="K413" s="14">
        <v>2025.12</v>
      </c>
      <c r="L413" s="14" t="s">
        <v>42</v>
      </c>
      <c r="M413" s="14" t="s">
        <v>165</v>
      </c>
      <c r="N413" s="14" t="s">
        <v>1876</v>
      </c>
      <c r="O413" s="54">
        <v>15</v>
      </c>
      <c r="P413" s="54">
        <v>15</v>
      </c>
      <c r="Q413" s="50">
        <v>0</v>
      </c>
      <c r="R413" s="51">
        <v>1</v>
      </c>
      <c r="S413" s="51">
        <v>400</v>
      </c>
      <c r="T413" s="51">
        <v>1260</v>
      </c>
      <c r="U413" s="142">
        <v>0</v>
      </c>
      <c r="V413" s="51">
        <v>7</v>
      </c>
      <c r="W413" s="51">
        <v>25</v>
      </c>
      <c r="X413" s="71" t="s">
        <v>1877</v>
      </c>
      <c r="Y413" s="71" t="s">
        <v>1877</v>
      </c>
    </row>
    <row r="414" s="4" customFormat="1" ht="97.5" spans="1:25">
      <c r="A414" s="14">
        <v>5</v>
      </c>
      <c r="B414" s="14" t="s">
        <v>1777</v>
      </c>
      <c r="C414" s="14" t="s">
        <v>1863</v>
      </c>
      <c r="D414" s="14" t="s">
        <v>1862</v>
      </c>
      <c r="E414" s="19" t="s">
        <v>162</v>
      </c>
      <c r="F414" s="19" t="s">
        <v>1878</v>
      </c>
      <c r="G414" s="19" t="s">
        <v>1879</v>
      </c>
      <c r="H414" s="19" t="s">
        <v>40</v>
      </c>
      <c r="I414" s="19" t="s">
        <v>1878</v>
      </c>
      <c r="J414" s="19">
        <v>2025.4</v>
      </c>
      <c r="K414" s="19">
        <v>2025.9</v>
      </c>
      <c r="L414" s="19" t="s">
        <v>42</v>
      </c>
      <c r="M414" s="14" t="s">
        <v>165</v>
      </c>
      <c r="N414" s="19" t="s">
        <v>1880</v>
      </c>
      <c r="O414" s="55">
        <v>28</v>
      </c>
      <c r="P414" s="55">
        <v>28</v>
      </c>
      <c r="Q414" s="50">
        <v>0</v>
      </c>
      <c r="R414" s="69">
        <v>1</v>
      </c>
      <c r="S414" s="69">
        <v>805</v>
      </c>
      <c r="T414" s="69">
        <v>2838</v>
      </c>
      <c r="U414" s="69">
        <v>1</v>
      </c>
      <c r="V414" s="69">
        <v>453</v>
      </c>
      <c r="W414" s="69">
        <v>1793</v>
      </c>
      <c r="X414" s="19" t="s">
        <v>1312</v>
      </c>
      <c r="Y414" s="19" t="s">
        <v>1881</v>
      </c>
    </row>
    <row r="415" s="4" customFormat="1" ht="78" spans="1:25">
      <c r="A415" s="14">
        <v>6</v>
      </c>
      <c r="B415" s="14" t="s">
        <v>1777</v>
      </c>
      <c r="C415" s="14" t="s">
        <v>1863</v>
      </c>
      <c r="D415" s="14" t="s">
        <v>1862</v>
      </c>
      <c r="E415" s="14" t="s">
        <v>162</v>
      </c>
      <c r="F415" s="14" t="s">
        <v>215</v>
      </c>
      <c r="G415" s="14" t="s">
        <v>1882</v>
      </c>
      <c r="H415" s="14" t="s">
        <v>40</v>
      </c>
      <c r="I415" s="14" t="s">
        <v>215</v>
      </c>
      <c r="J415" s="14">
        <v>2025.1</v>
      </c>
      <c r="K415" s="14">
        <v>2025.12</v>
      </c>
      <c r="L415" s="14" t="s">
        <v>42</v>
      </c>
      <c r="M415" s="14" t="s">
        <v>165</v>
      </c>
      <c r="N415" s="14" t="s">
        <v>1883</v>
      </c>
      <c r="O415" s="54">
        <v>8</v>
      </c>
      <c r="P415" s="54">
        <v>8</v>
      </c>
      <c r="Q415" s="50">
        <v>0</v>
      </c>
      <c r="R415" s="51">
        <v>1</v>
      </c>
      <c r="S415" s="51">
        <v>150</v>
      </c>
      <c r="T415" s="51">
        <v>530</v>
      </c>
      <c r="U415" s="51">
        <v>0</v>
      </c>
      <c r="V415" s="51">
        <v>12</v>
      </c>
      <c r="W415" s="51">
        <v>38</v>
      </c>
      <c r="X415" s="71" t="s">
        <v>1884</v>
      </c>
      <c r="Y415" s="71" t="s">
        <v>1884</v>
      </c>
    </row>
    <row r="416" s="6" customFormat="1" ht="78" spans="1:25">
      <c r="A416" s="14">
        <v>7</v>
      </c>
      <c r="B416" s="14" t="s">
        <v>1777</v>
      </c>
      <c r="C416" s="14" t="s">
        <v>1863</v>
      </c>
      <c r="D416" s="14" t="s">
        <v>1862</v>
      </c>
      <c r="E416" s="14" t="s">
        <v>362</v>
      </c>
      <c r="F416" s="14" t="s">
        <v>378</v>
      </c>
      <c r="G416" s="40" t="s">
        <v>1885</v>
      </c>
      <c r="H416" s="39" t="s">
        <v>40</v>
      </c>
      <c r="I416" s="14" t="s">
        <v>378</v>
      </c>
      <c r="J416" s="14">
        <v>2024.7</v>
      </c>
      <c r="K416" s="57">
        <v>2024.12</v>
      </c>
      <c r="L416" s="14" t="s">
        <v>42</v>
      </c>
      <c r="M416" s="14" t="s">
        <v>365</v>
      </c>
      <c r="N416" s="14" t="s">
        <v>1886</v>
      </c>
      <c r="O416" s="54">
        <v>15</v>
      </c>
      <c r="P416" s="54">
        <v>15</v>
      </c>
      <c r="Q416" s="50">
        <v>0</v>
      </c>
      <c r="R416" s="14">
        <v>1</v>
      </c>
      <c r="S416" s="14">
        <v>30</v>
      </c>
      <c r="T416" s="14">
        <v>130</v>
      </c>
      <c r="U416" s="14">
        <v>1</v>
      </c>
      <c r="V416" s="71">
        <v>16</v>
      </c>
      <c r="W416" s="71">
        <v>64</v>
      </c>
      <c r="X416" s="71" t="s">
        <v>1887</v>
      </c>
      <c r="Y416" s="71" t="s">
        <v>1887</v>
      </c>
    </row>
    <row r="417" s="3" customFormat="1" ht="78" spans="1:25">
      <c r="A417" s="14">
        <v>8</v>
      </c>
      <c r="B417" s="14" t="s">
        <v>1777</v>
      </c>
      <c r="C417" s="14" t="s">
        <v>1863</v>
      </c>
      <c r="D417" s="14" t="s">
        <v>1862</v>
      </c>
      <c r="E417" s="14" t="s">
        <v>589</v>
      </c>
      <c r="F417" s="14" t="s">
        <v>590</v>
      </c>
      <c r="G417" s="14" t="s">
        <v>1888</v>
      </c>
      <c r="H417" s="14" t="s">
        <v>40</v>
      </c>
      <c r="I417" s="14" t="s">
        <v>592</v>
      </c>
      <c r="J417" s="94">
        <v>45658</v>
      </c>
      <c r="K417" s="94">
        <v>45995</v>
      </c>
      <c r="L417" s="14" t="s">
        <v>42</v>
      </c>
      <c r="M417" s="14" t="s">
        <v>593</v>
      </c>
      <c r="N417" s="14" t="s">
        <v>1889</v>
      </c>
      <c r="O417" s="54">
        <v>20</v>
      </c>
      <c r="P417" s="54">
        <v>20</v>
      </c>
      <c r="Q417" s="50">
        <v>0</v>
      </c>
      <c r="R417" s="51">
        <v>1</v>
      </c>
      <c r="S417" s="51">
        <v>380</v>
      </c>
      <c r="T417" s="51">
        <v>790</v>
      </c>
      <c r="U417" s="51">
        <v>1</v>
      </c>
      <c r="V417" s="51">
        <v>70</v>
      </c>
      <c r="W417" s="51">
        <v>268</v>
      </c>
      <c r="X417" s="14" t="s">
        <v>1890</v>
      </c>
      <c r="Y417" s="14" t="s">
        <v>1890</v>
      </c>
    </row>
    <row r="418" s="3" customFormat="1" ht="136.5" spans="1:25">
      <c r="A418" s="14">
        <v>9</v>
      </c>
      <c r="B418" s="14" t="s">
        <v>1777</v>
      </c>
      <c r="C418" s="14" t="s">
        <v>1863</v>
      </c>
      <c r="D418" s="14" t="s">
        <v>1862</v>
      </c>
      <c r="E418" s="14" t="s">
        <v>589</v>
      </c>
      <c r="F418" s="14" t="s">
        <v>602</v>
      </c>
      <c r="G418" s="14" t="s">
        <v>1891</v>
      </c>
      <c r="H418" s="14" t="s">
        <v>40</v>
      </c>
      <c r="I418" s="14" t="s">
        <v>604</v>
      </c>
      <c r="J418" s="94">
        <v>45658</v>
      </c>
      <c r="K418" s="94">
        <v>45992</v>
      </c>
      <c r="L418" s="56" t="s">
        <v>42</v>
      </c>
      <c r="M418" s="14" t="s">
        <v>593</v>
      </c>
      <c r="N418" s="14" t="s">
        <v>1892</v>
      </c>
      <c r="O418" s="54">
        <v>4</v>
      </c>
      <c r="P418" s="54">
        <v>4</v>
      </c>
      <c r="Q418" s="50">
        <v>0</v>
      </c>
      <c r="R418" s="51">
        <v>1</v>
      </c>
      <c r="S418" s="51">
        <v>645</v>
      </c>
      <c r="T418" s="51">
        <v>2318</v>
      </c>
      <c r="U418" s="57">
        <v>1</v>
      </c>
      <c r="V418" s="100">
        <v>41</v>
      </c>
      <c r="W418" s="100">
        <v>152</v>
      </c>
      <c r="X418" s="80" t="s">
        <v>1893</v>
      </c>
      <c r="Y418" s="80" t="s">
        <v>1893</v>
      </c>
    </row>
    <row r="419" s="3" customFormat="1" ht="78" spans="1:25">
      <c r="A419" s="14">
        <v>10</v>
      </c>
      <c r="B419" s="14" t="s">
        <v>1777</v>
      </c>
      <c r="C419" s="14" t="s">
        <v>1863</v>
      </c>
      <c r="D419" s="14" t="s">
        <v>1862</v>
      </c>
      <c r="E419" s="14" t="s">
        <v>589</v>
      </c>
      <c r="F419" s="14" t="s">
        <v>622</v>
      </c>
      <c r="G419" s="14" t="s">
        <v>1894</v>
      </c>
      <c r="H419" s="14" t="s">
        <v>40</v>
      </c>
      <c r="I419" s="14" t="s">
        <v>624</v>
      </c>
      <c r="J419" s="94">
        <v>45658</v>
      </c>
      <c r="K419" s="94">
        <v>45993</v>
      </c>
      <c r="L419" s="14" t="s">
        <v>42</v>
      </c>
      <c r="M419" s="14" t="s">
        <v>593</v>
      </c>
      <c r="N419" s="14" t="s">
        <v>1895</v>
      </c>
      <c r="O419" s="54">
        <v>18</v>
      </c>
      <c r="P419" s="54">
        <v>18</v>
      </c>
      <c r="Q419" s="50">
        <v>0</v>
      </c>
      <c r="R419" s="51">
        <v>1</v>
      </c>
      <c r="S419" s="51">
        <v>303</v>
      </c>
      <c r="T419" s="51">
        <v>1045</v>
      </c>
      <c r="U419" s="51">
        <v>1</v>
      </c>
      <c r="V419" s="51">
        <v>66</v>
      </c>
      <c r="W419" s="51">
        <v>257</v>
      </c>
      <c r="X419" s="14" t="s">
        <v>1896</v>
      </c>
      <c r="Y419" s="14" t="s">
        <v>1897</v>
      </c>
    </row>
    <row r="420" s="3" customFormat="1" ht="97.5" spans="1:25">
      <c r="A420" s="14">
        <v>11</v>
      </c>
      <c r="B420" s="14" t="s">
        <v>1777</v>
      </c>
      <c r="C420" s="14" t="s">
        <v>1863</v>
      </c>
      <c r="D420" s="14" t="s">
        <v>1862</v>
      </c>
      <c r="E420" s="14" t="s">
        <v>742</v>
      </c>
      <c r="F420" s="14" t="s">
        <v>743</v>
      </c>
      <c r="G420" s="40" t="s">
        <v>1898</v>
      </c>
      <c r="H420" s="14" t="s">
        <v>40</v>
      </c>
      <c r="I420" s="14" t="s">
        <v>743</v>
      </c>
      <c r="J420" s="14">
        <v>2025</v>
      </c>
      <c r="K420" s="52">
        <v>2025</v>
      </c>
      <c r="L420" s="14" t="s">
        <v>42</v>
      </c>
      <c r="M420" s="52" t="s">
        <v>745</v>
      </c>
      <c r="N420" s="52" t="s">
        <v>1899</v>
      </c>
      <c r="O420" s="54">
        <v>28</v>
      </c>
      <c r="P420" s="54">
        <v>28</v>
      </c>
      <c r="Q420" s="50">
        <v>0</v>
      </c>
      <c r="R420" s="51">
        <v>1</v>
      </c>
      <c r="S420" s="51">
        <v>458</v>
      </c>
      <c r="T420" s="51">
        <v>1847</v>
      </c>
      <c r="U420" s="51">
        <v>1</v>
      </c>
      <c r="V420" s="51">
        <v>52</v>
      </c>
      <c r="W420" s="51">
        <v>274</v>
      </c>
      <c r="X420" s="14" t="s">
        <v>1900</v>
      </c>
      <c r="Y420" s="14"/>
    </row>
    <row r="421" s="12" customFormat="1" ht="58.5" spans="1:25">
      <c r="A421" s="14">
        <v>12</v>
      </c>
      <c r="B421" s="14" t="s">
        <v>1777</v>
      </c>
      <c r="C421" s="14" t="s">
        <v>1863</v>
      </c>
      <c r="D421" s="14" t="s">
        <v>1862</v>
      </c>
      <c r="E421" s="14" t="s">
        <v>753</v>
      </c>
      <c r="F421" s="14" t="s">
        <v>1901</v>
      </c>
      <c r="G421" s="14" t="s">
        <v>1902</v>
      </c>
      <c r="H421" s="14" t="s">
        <v>40</v>
      </c>
      <c r="I421" s="14" t="s">
        <v>1903</v>
      </c>
      <c r="J421" s="14">
        <v>2025.3</v>
      </c>
      <c r="K421" s="14">
        <v>2025.12</v>
      </c>
      <c r="L421" s="14" t="s">
        <v>42</v>
      </c>
      <c r="M421" s="14" t="s">
        <v>756</v>
      </c>
      <c r="N421" s="14" t="s">
        <v>1904</v>
      </c>
      <c r="O421" s="54">
        <v>28</v>
      </c>
      <c r="P421" s="54">
        <v>28</v>
      </c>
      <c r="Q421" s="50">
        <v>0</v>
      </c>
      <c r="R421" s="51">
        <v>1</v>
      </c>
      <c r="S421" s="51">
        <v>135</v>
      </c>
      <c r="T421" s="51">
        <v>713</v>
      </c>
      <c r="U421" s="52">
        <v>1</v>
      </c>
      <c r="V421" s="52">
        <v>9</v>
      </c>
      <c r="W421" s="52">
        <v>40</v>
      </c>
      <c r="X421" s="14" t="s">
        <v>1905</v>
      </c>
      <c r="Y421" s="14"/>
    </row>
    <row r="422" s="12" customFormat="1" ht="78" spans="1:25">
      <c r="A422" s="14">
        <v>13</v>
      </c>
      <c r="B422" s="14" t="s">
        <v>1777</v>
      </c>
      <c r="C422" s="14" t="s">
        <v>1863</v>
      </c>
      <c r="D422" s="14" t="s">
        <v>1862</v>
      </c>
      <c r="E422" s="14" t="s">
        <v>753</v>
      </c>
      <c r="F422" s="14" t="s">
        <v>1901</v>
      </c>
      <c r="G422" s="14" t="s">
        <v>1906</v>
      </c>
      <c r="H422" s="14" t="s">
        <v>40</v>
      </c>
      <c r="I422" s="14" t="s">
        <v>1903</v>
      </c>
      <c r="J422" s="14">
        <v>2025.3</v>
      </c>
      <c r="K422" s="14">
        <v>2025.12</v>
      </c>
      <c r="L422" s="14" t="s">
        <v>42</v>
      </c>
      <c r="M422" s="14" t="s">
        <v>756</v>
      </c>
      <c r="N422" s="14" t="s">
        <v>1907</v>
      </c>
      <c r="O422" s="54">
        <v>28</v>
      </c>
      <c r="P422" s="54">
        <v>28</v>
      </c>
      <c r="Q422" s="50">
        <v>0</v>
      </c>
      <c r="R422" s="51">
        <v>1</v>
      </c>
      <c r="S422" s="51">
        <v>135</v>
      </c>
      <c r="T422" s="51">
        <v>713</v>
      </c>
      <c r="U422" s="52">
        <v>1</v>
      </c>
      <c r="V422" s="52">
        <v>9</v>
      </c>
      <c r="W422" s="52">
        <v>40</v>
      </c>
      <c r="X422" s="14" t="s">
        <v>1905</v>
      </c>
      <c r="Y422" s="14"/>
    </row>
    <row r="423" s="17" customFormat="1" ht="97.5" spans="1:25">
      <c r="A423" s="14">
        <v>14</v>
      </c>
      <c r="B423" s="14" t="s">
        <v>1777</v>
      </c>
      <c r="C423" s="14" t="s">
        <v>1863</v>
      </c>
      <c r="D423" s="14" t="s">
        <v>1862</v>
      </c>
      <c r="E423" s="14" t="s">
        <v>753</v>
      </c>
      <c r="F423" s="14" t="s">
        <v>754</v>
      </c>
      <c r="G423" s="14" t="s">
        <v>1908</v>
      </c>
      <c r="H423" s="14" t="s">
        <v>40</v>
      </c>
      <c r="I423" s="14" t="s">
        <v>754</v>
      </c>
      <c r="J423" s="14">
        <v>2025.1</v>
      </c>
      <c r="K423" s="14">
        <v>2025.12</v>
      </c>
      <c r="L423" s="14" t="s">
        <v>42</v>
      </c>
      <c r="M423" s="14" t="s">
        <v>756</v>
      </c>
      <c r="N423" s="14" t="s">
        <v>1909</v>
      </c>
      <c r="O423" s="54">
        <v>28</v>
      </c>
      <c r="P423" s="54">
        <v>28</v>
      </c>
      <c r="Q423" s="50">
        <v>0</v>
      </c>
      <c r="R423" s="51">
        <v>1</v>
      </c>
      <c r="S423" s="51">
        <v>397</v>
      </c>
      <c r="T423" s="51">
        <v>1503</v>
      </c>
      <c r="U423" s="52">
        <v>0</v>
      </c>
      <c r="V423" s="52">
        <v>50</v>
      </c>
      <c r="W423" s="52">
        <v>182</v>
      </c>
      <c r="X423" s="14" t="s">
        <v>1910</v>
      </c>
      <c r="Y423" s="14" t="s">
        <v>1911</v>
      </c>
    </row>
    <row r="424" s="16" customFormat="1" ht="97.5" spans="1:25">
      <c r="A424" s="14">
        <v>15</v>
      </c>
      <c r="B424" s="14" t="s">
        <v>1777</v>
      </c>
      <c r="C424" s="14" t="s">
        <v>1863</v>
      </c>
      <c r="D424" s="14" t="s">
        <v>1862</v>
      </c>
      <c r="E424" s="14" t="s">
        <v>753</v>
      </c>
      <c r="F424" s="14" t="s">
        <v>1912</v>
      </c>
      <c r="G424" s="14" t="s">
        <v>1913</v>
      </c>
      <c r="H424" s="14" t="s">
        <v>40</v>
      </c>
      <c r="I424" s="14" t="s">
        <v>1914</v>
      </c>
      <c r="J424" s="14">
        <v>202501</v>
      </c>
      <c r="K424" s="14">
        <v>202512</v>
      </c>
      <c r="L424" s="14" t="s">
        <v>42</v>
      </c>
      <c r="M424" s="14" t="s">
        <v>756</v>
      </c>
      <c r="N424" s="40" t="s">
        <v>1915</v>
      </c>
      <c r="O424" s="54">
        <v>28</v>
      </c>
      <c r="P424" s="54">
        <v>28</v>
      </c>
      <c r="Q424" s="50">
        <v>0</v>
      </c>
      <c r="R424" s="51">
        <v>1</v>
      </c>
      <c r="S424" s="51">
        <v>728</v>
      </c>
      <c r="T424" s="51">
        <v>2818</v>
      </c>
      <c r="U424" s="39">
        <v>0</v>
      </c>
      <c r="V424" s="39">
        <v>49</v>
      </c>
      <c r="W424" s="39">
        <v>248</v>
      </c>
      <c r="X424" s="76" t="s">
        <v>1916</v>
      </c>
      <c r="Y424" s="96"/>
    </row>
    <row r="425" s="3" customFormat="1" ht="78" spans="1:25">
      <c r="A425" s="14">
        <v>16</v>
      </c>
      <c r="B425" s="14" t="s">
        <v>1777</v>
      </c>
      <c r="C425" s="14" t="s">
        <v>1863</v>
      </c>
      <c r="D425" s="14" t="s">
        <v>1862</v>
      </c>
      <c r="E425" s="14" t="s">
        <v>753</v>
      </c>
      <c r="F425" s="14" t="s">
        <v>1917</v>
      </c>
      <c r="G425" s="14" t="s">
        <v>1918</v>
      </c>
      <c r="H425" s="14" t="s">
        <v>40</v>
      </c>
      <c r="I425" s="14" t="s">
        <v>1917</v>
      </c>
      <c r="J425" s="14">
        <v>202501</v>
      </c>
      <c r="K425" s="14">
        <v>202512</v>
      </c>
      <c r="L425" s="14" t="s">
        <v>42</v>
      </c>
      <c r="M425" s="14" t="s">
        <v>756</v>
      </c>
      <c r="N425" s="14" t="s">
        <v>1919</v>
      </c>
      <c r="O425" s="54">
        <v>28</v>
      </c>
      <c r="P425" s="54">
        <v>28</v>
      </c>
      <c r="Q425" s="50">
        <v>0</v>
      </c>
      <c r="R425" s="51">
        <v>1</v>
      </c>
      <c r="S425" s="51">
        <v>232</v>
      </c>
      <c r="T425" s="51">
        <v>912</v>
      </c>
      <c r="U425" s="52">
        <v>0</v>
      </c>
      <c r="V425" s="52">
        <v>26</v>
      </c>
      <c r="W425" s="52">
        <v>110</v>
      </c>
      <c r="X425" s="14" t="s">
        <v>1920</v>
      </c>
      <c r="Y425" s="14"/>
    </row>
    <row r="426" s="3" customFormat="1" ht="78" spans="1:25">
      <c r="A426" s="14">
        <v>17</v>
      </c>
      <c r="B426" s="14" t="s">
        <v>1777</v>
      </c>
      <c r="C426" s="14" t="s">
        <v>1863</v>
      </c>
      <c r="D426" s="14" t="s">
        <v>1862</v>
      </c>
      <c r="E426" s="14" t="s">
        <v>808</v>
      </c>
      <c r="F426" s="14" t="s">
        <v>888</v>
      </c>
      <c r="G426" s="40" t="s">
        <v>1921</v>
      </c>
      <c r="H426" s="14" t="s">
        <v>40</v>
      </c>
      <c r="I426" s="14" t="s">
        <v>888</v>
      </c>
      <c r="J426" s="14">
        <v>2024.7</v>
      </c>
      <c r="K426" s="14">
        <v>2024.7</v>
      </c>
      <c r="L426" s="14" t="s">
        <v>42</v>
      </c>
      <c r="M426" s="14" t="s">
        <v>812</v>
      </c>
      <c r="N426" s="14" t="s">
        <v>1922</v>
      </c>
      <c r="O426" s="108">
        <v>20</v>
      </c>
      <c r="P426" s="108">
        <v>20</v>
      </c>
      <c r="Q426" s="50">
        <v>0</v>
      </c>
      <c r="R426" s="51">
        <v>1</v>
      </c>
      <c r="S426" s="51">
        <v>728</v>
      </c>
      <c r="T426" s="51">
        <v>2218</v>
      </c>
      <c r="U426" s="51">
        <v>1</v>
      </c>
      <c r="V426" s="51">
        <v>90</v>
      </c>
      <c r="W426" s="51">
        <v>317</v>
      </c>
      <c r="X426" s="14" t="s">
        <v>1923</v>
      </c>
      <c r="Y426" s="14" t="s">
        <v>815</v>
      </c>
    </row>
    <row r="427" s="3" customFormat="1" ht="97.5" spans="1:25">
      <c r="A427" s="14">
        <v>18</v>
      </c>
      <c r="B427" s="14" t="s">
        <v>1777</v>
      </c>
      <c r="C427" s="14" t="s">
        <v>1863</v>
      </c>
      <c r="D427" s="14" t="s">
        <v>1862</v>
      </c>
      <c r="E427" s="14" t="s">
        <v>808</v>
      </c>
      <c r="F427" s="14" t="s">
        <v>1614</v>
      </c>
      <c r="G427" s="40" t="s">
        <v>1924</v>
      </c>
      <c r="H427" s="14" t="s">
        <v>40</v>
      </c>
      <c r="I427" s="14" t="s">
        <v>1614</v>
      </c>
      <c r="J427" s="14">
        <v>2025</v>
      </c>
      <c r="K427" s="14">
        <v>2025</v>
      </c>
      <c r="L427" s="56" t="s">
        <v>42</v>
      </c>
      <c r="M427" s="14" t="s">
        <v>812</v>
      </c>
      <c r="N427" s="14" t="s">
        <v>1925</v>
      </c>
      <c r="O427" s="108">
        <v>13</v>
      </c>
      <c r="P427" s="108">
        <v>13</v>
      </c>
      <c r="Q427" s="50">
        <v>0</v>
      </c>
      <c r="R427" s="51">
        <v>1</v>
      </c>
      <c r="S427" s="51">
        <v>650</v>
      </c>
      <c r="T427" s="51">
        <v>1980</v>
      </c>
      <c r="U427" s="51">
        <v>0</v>
      </c>
      <c r="V427" s="51">
        <v>43</v>
      </c>
      <c r="W427" s="51">
        <v>135</v>
      </c>
      <c r="X427" s="14" t="s">
        <v>1926</v>
      </c>
      <c r="Y427" s="14"/>
    </row>
    <row r="428" s="3" customFormat="1" ht="58.5" spans="1:25">
      <c r="A428" s="14">
        <v>19</v>
      </c>
      <c r="B428" s="14" t="s">
        <v>1777</v>
      </c>
      <c r="C428" s="14" t="s">
        <v>1863</v>
      </c>
      <c r="D428" s="14" t="s">
        <v>1862</v>
      </c>
      <c r="E428" s="14" t="s">
        <v>1016</v>
      </c>
      <c r="F428" s="14" t="s">
        <v>1467</v>
      </c>
      <c r="G428" s="14" t="s">
        <v>1927</v>
      </c>
      <c r="H428" s="14" t="s">
        <v>1928</v>
      </c>
      <c r="I428" s="14" t="s">
        <v>1467</v>
      </c>
      <c r="J428" s="14" t="s">
        <v>1019</v>
      </c>
      <c r="K428" s="52" t="s">
        <v>1020</v>
      </c>
      <c r="L428" s="14" t="s">
        <v>42</v>
      </c>
      <c r="M428" s="52" t="s">
        <v>1021</v>
      </c>
      <c r="N428" s="52" t="s">
        <v>1929</v>
      </c>
      <c r="O428" s="54">
        <v>100</v>
      </c>
      <c r="P428" s="54">
        <v>100</v>
      </c>
      <c r="Q428" s="50">
        <v>0</v>
      </c>
      <c r="R428" s="51">
        <v>1</v>
      </c>
      <c r="S428" s="51">
        <v>78</v>
      </c>
      <c r="T428" s="57">
        <v>360</v>
      </c>
      <c r="U428" s="51">
        <v>1</v>
      </c>
      <c r="V428" s="57">
        <v>72</v>
      </c>
      <c r="W428" s="57">
        <v>286</v>
      </c>
      <c r="X428" s="14" t="s">
        <v>1930</v>
      </c>
      <c r="Y428" s="14" t="s">
        <v>1930</v>
      </c>
    </row>
    <row r="429" s="11" customFormat="1" ht="78" spans="1:25">
      <c r="A429" s="14">
        <v>20</v>
      </c>
      <c r="B429" s="14" t="s">
        <v>1777</v>
      </c>
      <c r="C429" s="14" t="s">
        <v>1863</v>
      </c>
      <c r="D429" s="14" t="s">
        <v>1862</v>
      </c>
      <c r="E429" s="14" t="s">
        <v>1028</v>
      </c>
      <c r="F429" s="14" t="s">
        <v>1931</v>
      </c>
      <c r="G429" s="14" t="s">
        <v>1932</v>
      </c>
      <c r="H429" s="14" t="s">
        <v>40</v>
      </c>
      <c r="I429" s="14" t="s">
        <v>1931</v>
      </c>
      <c r="J429" s="14">
        <v>2025.01</v>
      </c>
      <c r="K429" s="14">
        <v>2025.12</v>
      </c>
      <c r="L429" s="14" t="s">
        <v>42</v>
      </c>
      <c r="M429" s="14" t="s">
        <v>1031</v>
      </c>
      <c r="N429" s="14" t="s">
        <v>1933</v>
      </c>
      <c r="O429" s="54">
        <v>20</v>
      </c>
      <c r="P429" s="54">
        <v>20</v>
      </c>
      <c r="Q429" s="50">
        <v>0</v>
      </c>
      <c r="R429" s="14">
        <v>1</v>
      </c>
      <c r="S429" s="14">
        <v>190</v>
      </c>
      <c r="T429" s="14">
        <v>760</v>
      </c>
      <c r="U429" s="14">
        <v>1</v>
      </c>
      <c r="V429" s="57">
        <v>58</v>
      </c>
      <c r="W429" s="14">
        <v>245</v>
      </c>
      <c r="X429" s="14" t="s">
        <v>1934</v>
      </c>
      <c r="Y429" s="14"/>
    </row>
    <row r="430" s="11" customFormat="1" ht="78" spans="1:25">
      <c r="A430" s="14">
        <v>21</v>
      </c>
      <c r="B430" s="14" t="s">
        <v>1777</v>
      </c>
      <c r="C430" s="14" t="s">
        <v>1863</v>
      </c>
      <c r="D430" s="14" t="s">
        <v>1862</v>
      </c>
      <c r="E430" s="14" t="s">
        <v>1028</v>
      </c>
      <c r="F430" s="14" t="s">
        <v>1935</v>
      </c>
      <c r="G430" s="14" t="s">
        <v>1936</v>
      </c>
      <c r="H430" s="14" t="s">
        <v>40</v>
      </c>
      <c r="I430" s="14" t="s">
        <v>1935</v>
      </c>
      <c r="J430" s="14">
        <v>2025.01</v>
      </c>
      <c r="K430" s="14">
        <v>2025.12</v>
      </c>
      <c r="L430" s="14" t="s">
        <v>42</v>
      </c>
      <c r="M430" s="14" t="s">
        <v>1031</v>
      </c>
      <c r="N430" s="14" t="s">
        <v>1937</v>
      </c>
      <c r="O430" s="54">
        <v>23</v>
      </c>
      <c r="P430" s="54">
        <v>23</v>
      </c>
      <c r="Q430" s="50">
        <v>0</v>
      </c>
      <c r="R430" s="14">
        <v>1</v>
      </c>
      <c r="S430" s="14">
        <v>282</v>
      </c>
      <c r="T430" s="14">
        <v>1067</v>
      </c>
      <c r="U430" s="14">
        <v>1</v>
      </c>
      <c r="V430" s="14">
        <v>172</v>
      </c>
      <c r="W430" s="14">
        <v>702</v>
      </c>
      <c r="X430" s="14" t="s">
        <v>1938</v>
      </c>
      <c r="Y430" s="14"/>
    </row>
    <row r="431" s="11" customFormat="1" ht="136.5" spans="1:25">
      <c r="A431" s="14">
        <v>22</v>
      </c>
      <c r="B431" s="14" t="s">
        <v>1777</v>
      </c>
      <c r="C431" s="14" t="s">
        <v>1863</v>
      </c>
      <c r="D431" s="14" t="s">
        <v>1862</v>
      </c>
      <c r="E431" s="14" t="s">
        <v>1028</v>
      </c>
      <c r="F431" s="14" t="s">
        <v>1060</v>
      </c>
      <c r="G431" s="14" t="s">
        <v>1939</v>
      </c>
      <c r="H431" s="14" t="s">
        <v>40</v>
      </c>
      <c r="I431" s="50" t="s">
        <v>1060</v>
      </c>
      <c r="J431" s="14">
        <v>2024.8</v>
      </c>
      <c r="K431" s="14">
        <v>2024.12</v>
      </c>
      <c r="L431" s="80" t="s">
        <v>42</v>
      </c>
      <c r="M431" s="52" t="s">
        <v>1031</v>
      </c>
      <c r="N431" s="52" t="s">
        <v>1940</v>
      </c>
      <c r="O431" s="54">
        <v>26</v>
      </c>
      <c r="P431" s="54">
        <v>26</v>
      </c>
      <c r="Q431" s="50">
        <v>0</v>
      </c>
      <c r="R431" s="52">
        <v>1</v>
      </c>
      <c r="S431" s="52">
        <v>235</v>
      </c>
      <c r="T431" s="52">
        <v>940</v>
      </c>
      <c r="U431" s="52">
        <v>1</v>
      </c>
      <c r="V431" s="52">
        <v>16</v>
      </c>
      <c r="W431" s="52">
        <v>58</v>
      </c>
      <c r="X431" s="14" t="s">
        <v>1941</v>
      </c>
      <c r="Y431" s="14"/>
    </row>
    <row r="432" s="18" customFormat="1" ht="68" customHeight="1" spans="1:25">
      <c r="A432" s="14"/>
      <c r="B432" s="35" t="s">
        <v>1644</v>
      </c>
      <c r="C432" s="113" t="s">
        <v>1942</v>
      </c>
      <c r="D432" s="114"/>
      <c r="E432" s="96"/>
      <c r="F432" s="96"/>
      <c r="G432" s="96"/>
      <c r="H432" s="96"/>
      <c r="I432" s="96"/>
      <c r="J432" s="111"/>
      <c r="K432" s="96"/>
      <c r="L432" s="96"/>
      <c r="M432" s="96"/>
      <c r="N432" s="96"/>
      <c r="O432" s="137">
        <f>SUM(O433:O434)</f>
        <v>20</v>
      </c>
      <c r="P432" s="137">
        <f>SUM(P433:P434)</f>
        <v>20</v>
      </c>
      <c r="Q432" s="50">
        <v>0</v>
      </c>
      <c r="R432" s="111"/>
      <c r="S432" s="111"/>
      <c r="T432" s="111"/>
      <c r="U432" s="111"/>
      <c r="V432" s="111"/>
      <c r="W432" s="111"/>
      <c r="X432" s="96"/>
      <c r="Y432" s="96"/>
    </row>
    <row r="433" s="3" customFormat="1" ht="97.5" spans="1:25">
      <c r="A433" s="56">
        <v>1</v>
      </c>
      <c r="B433" s="14" t="s">
        <v>1777</v>
      </c>
      <c r="C433" s="14" t="s">
        <v>1863</v>
      </c>
      <c r="D433" s="14" t="s">
        <v>1942</v>
      </c>
      <c r="E433" s="14" t="s">
        <v>808</v>
      </c>
      <c r="F433" s="14" t="s">
        <v>917</v>
      </c>
      <c r="G433" s="40" t="s">
        <v>1943</v>
      </c>
      <c r="H433" s="14" t="s">
        <v>40</v>
      </c>
      <c r="I433" s="50" t="s">
        <v>1944</v>
      </c>
      <c r="J433" s="14">
        <v>2025.3</v>
      </c>
      <c r="K433" s="52">
        <v>2025.12</v>
      </c>
      <c r="L433" s="52" t="s">
        <v>42</v>
      </c>
      <c r="M433" s="52" t="s">
        <v>871</v>
      </c>
      <c r="N433" s="52" t="s">
        <v>1945</v>
      </c>
      <c r="O433" s="108">
        <v>10</v>
      </c>
      <c r="P433" s="108">
        <v>10</v>
      </c>
      <c r="Q433" s="50">
        <v>0</v>
      </c>
      <c r="R433" s="51">
        <v>1</v>
      </c>
      <c r="S433" s="51">
        <v>124</v>
      </c>
      <c r="T433" s="51">
        <v>476</v>
      </c>
      <c r="U433" s="51">
        <v>1</v>
      </c>
      <c r="V433" s="51">
        <v>52</v>
      </c>
      <c r="W433" s="51">
        <v>227</v>
      </c>
      <c r="X433" s="14" t="s">
        <v>1946</v>
      </c>
      <c r="Y433" s="14"/>
    </row>
    <row r="434" s="3" customFormat="1" ht="78" spans="1:25">
      <c r="A434" s="56">
        <v>2</v>
      </c>
      <c r="B434" s="14" t="s">
        <v>1777</v>
      </c>
      <c r="C434" s="14" t="s">
        <v>1863</v>
      </c>
      <c r="D434" s="14" t="s">
        <v>1942</v>
      </c>
      <c r="E434" s="14" t="s">
        <v>808</v>
      </c>
      <c r="F434" s="14" t="s">
        <v>1010</v>
      </c>
      <c r="G434" s="40" t="s">
        <v>1947</v>
      </c>
      <c r="H434" s="14" t="s">
        <v>40</v>
      </c>
      <c r="I434" s="14" t="s">
        <v>1948</v>
      </c>
      <c r="J434" s="14">
        <v>2025</v>
      </c>
      <c r="K434" s="14">
        <v>2025</v>
      </c>
      <c r="L434" s="14" t="s">
        <v>42</v>
      </c>
      <c r="M434" s="14" t="s">
        <v>812</v>
      </c>
      <c r="N434" s="52" t="s">
        <v>1949</v>
      </c>
      <c r="O434" s="108">
        <v>10</v>
      </c>
      <c r="P434" s="108">
        <v>10</v>
      </c>
      <c r="Q434" s="50">
        <v>0</v>
      </c>
      <c r="R434" s="51">
        <v>1</v>
      </c>
      <c r="S434" s="51">
        <v>1100</v>
      </c>
      <c r="T434" s="51">
        <v>5000</v>
      </c>
      <c r="U434" s="51" t="s">
        <v>1014</v>
      </c>
      <c r="V434" s="51">
        <v>91</v>
      </c>
      <c r="W434" s="51">
        <v>317</v>
      </c>
      <c r="X434" s="14" t="s">
        <v>1950</v>
      </c>
      <c r="Y434" s="14" t="s">
        <v>815</v>
      </c>
    </row>
    <row r="435" s="18" customFormat="1" ht="68" customHeight="1" spans="1:25">
      <c r="A435" s="14"/>
      <c r="B435" s="35" t="s">
        <v>1951</v>
      </c>
      <c r="C435" s="113" t="s">
        <v>1952</v>
      </c>
      <c r="D435" s="114"/>
      <c r="E435" s="96"/>
      <c r="F435" s="96"/>
      <c r="G435" s="96"/>
      <c r="H435" s="96"/>
      <c r="I435" s="96"/>
      <c r="J435" s="111"/>
      <c r="K435" s="96"/>
      <c r="L435" s="96"/>
      <c r="M435" s="96"/>
      <c r="N435" s="96"/>
      <c r="O435" s="137">
        <f>SUM(O436:O438)</f>
        <v>58</v>
      </c>
      <c r="P435" s="137">
        <f>SUM(P436:P438)</f>
        <v>58</v>
      </c>
      <c r="Q435" s="50">
        <v>0</v>
      </c>
      <c r="R435" s="111"/>
      <c r="S435" s="111"/>
      <c r="T435" s="111"/>
      <c r="U435" s="111"/>
      <c r="V435" s="111"/>
      <c r="W435" s="111"/>
      <c r="X435" s="96"/>
      <c r="Y435" s="96"/>
    </row>
    <row r="436" s="6" customFormat="1" ht="78" spans="1:25">
      <c r="A436" s="14">
        <v>1</v>
      </c>
      <c r="B436" s="14" t="s">
        <v>1777</v>
      </c>
      <c r="C436" s="14" t="s">
        <v>1863</v>
      </c>
      <c r="D436" s="19" t="s">
        <v>1952</v>
      </c>
      <c r="E436" s="14" t="s">
        <v>362</v>
      </c>
      <c r="F436" s="14" t="s">
        <v>378</v>
      </c>
      <c r="G436" s="14" t="s">
        <v>1953</v>
      </c>
      <c r="H436" s="39" t="s">
        <v>40</v>
      </c>
      <c r="I436" s="14" t="s">
        <v>378</v>
      </c>
      <c r="J436" s="81">
        <v>45746</v>
      </c>
      <c r="K436" s="82" t="s">
        <v>424</v>
      </c>
      <c r="L436" s="14" t="s">
        <v>42</v>
      </c>
      <c r="M436" s="52" t="s">
        <v>365</v>
      </c>
      <c r="N436" s="14" t="s">
        <v>1954</v>
      </c>
      <c r="O436" s="54">
        <v>20</v>
      </c>
      <c r="P436" s="54">
        <v>20</v>
      </c>
      <c r="Q436" s="50">
        <v>0</v>
      </c>
      <c r="R436" s="52">
        <v>0</v>
      </c>
      <c r="S436" s="52">
        <v>6700</v>
      </c>
      <c r="T436" s="52">
        <v>27000</v>
      </c>
      <c r="U436" s="52">
        <v>4</v>
      </c>
      <c r="V436" s="52">
        <v>1108</v>
      </c>
      <c r="W436" s="52">
        <v>5600</v>
      </c>
      <c r="X436" s="14" t="s">
        <v>1955</v>
      </c>
      <c r="Y436" s="14" t="s">
        <v>1955</v>
      </c>
    </row>
    <row r="437" s="3" customFormat="1" ht="58.5" spans="1:25">
      <c r="A437" s="14">
        <v>2</v>
      </c>
      <c r="B437" s="14" t="s">
        <v>1777</v>
      </c>
      <c r="C437" s="14" t="s">
        <v>1863</v>
      </c>
      <c r="D437" s="19" t="s">
        <v>1952</v>
      </c>
      <c r="E437" s="14" t="s">
        <v>655</v>
      </c>
      <c r="F437" s="56" t="s">
        <v>1703</v>
      </c>
      <c r="G437" s="40" t="s">
        <v>1956</v>
      </c>
      <c r="H437" s="14" t="s">
        <v>40</v>
      </c>
      <c r="I437" s="50" t="s">
        <v>1703</v>
      </c>
      <c r="J437" s="14">
        <v>2025.3</v>
      </c>
      <c r="K437" s="52">
        <v>2025.6</v>
      </c>
      <c r="L437" s="52" t="s">
        <v>42</v>
      </c>
      <c r="M437" s="52" t="s">
        <v>659</v>
      </c>
      <c r="N437" s="52" t="s">
        <v>1957</v>
      </c>
      <c r="O437" s="54">
        <v>10</v>
      </c>
      <c r="P437" s="54">
        <v>10</v>
      </c>
      <c r="Q437" s="50">
        <v>0</v>
      </c>
      <c r="R437" s="51">
        <v>3</v>
      </c>
      <c r="S437" s="51">
        <v>278</v>
      </c>
      <c r="T437" s="57">
        <v>1013</v>
      </c>
      <c r="U437" s="51"/>
      <c r="V437" s="57">
        <v>104</v>
      </c>
      <c r="W437" s="57">
        <v>432</v>
      </c>
      <c r="X437" s="14" t="s">
        <v>1958</v>
      </c>
      <c r="Y437" s="14"/>
    </row>
    <row r="438" s="19" customFormat="1" ht="97.5" spans="1:24">
      <c r="A438" s="14">
        <v>3</v>
      </c>
      <c r="B438" s="14" t="s">
        <v>1777</v>
      </c>
      <c r="C438" s="14" t="s">
        <v>1863</v>
      </c>
      <c r="D438" s="19" t="s">
        <v>1952</v>
      </c>
      <c r="E438" s="19" t="s">
        <v>753</v>
      </c>
      <c r="F438" s="19" t="s">
        <v>754</v>
      </c>
      <c r="G438" s="19" t="s">
        <v>1959</v>
      </c>
      <c r="H438" s="19" t="s">
        <v>40</v>
      </c>
      <c r="I438" s="19" t="s">
        <v>754</v>
      </c>
      <c r="J438" s="19">
        <v>2025.1</v>
      </c>
      <c r="K438" s="19">
        <v>2025.12</v>
      </c>
      <c r="L438" s="19" t="s">
        <v>42</v>
      </c>
      <c r="M438" s="19" t="s">
        <v>756</v>
      </c>
      <c r="N438" s="19" t="s">
        <v>1960</v>
      </c>
      <c r="O438" s="55">
        <v>28</v>
      </c>
      <c r="P438" s="55">
        <v>28</v>
      </c>
      <c r="Q438" s="50">
        <v>0</v>
      </c>
      <c r="R438" s="19">
        <v>1</v>
      </c>
      <c r="S438" s="19">
        <v>397</v>
      </c>
      <c r="T438" s="19">
        <v>1503</v>
      </c>
      <c r="U438" s="19">
        <v>0</v>
      </c>
      <c r="V438" s="19">
        <v>50</v>
      </c>
      <c r="W438" s="19">
        <v>182</v>
      </c>
      <c r="X438" s="19" t="s">
        <v>1910</v>
      </c>
    </row>
    <row r="439" s="20" customFormat="1" ht="68" customHeight="1" spans="1:25">
      <c r="A439" s="14"/>
      <c r="B439" s="35" t="s">
        <v>1701</v>
      </c>
      <c r="C439" s="113" t="s">
        <v>1961</v>
      </c>
      <c r="D439" s="114"/>
      <c r="E439" s="96"/>
      <c r="F439" s="96"/>
      <c r="G439" s="96"/>
      <c r="H439" s="96"/>
      <c r="I439" s="96"/>
      <c r="J439" s="111"/>
      <c r="K439" s="96"/>
      <c r="L439" s="96"/>
      <c r="M439" s="96"/>
      <c r="N439" s="96"/>
      <c r="O439" s="137">
        <f>SUM(O440:O443)</f>
        <v>77</v>
      </c>
      <c r="P439" s="137">
        <f>SUM(P440:P443)</f>
        <v>77</v>
      </c>
      <c r="Q439" s="50">
        <v>0</v>
      </c>
      <c r="R439" s="111"/>
      <c r="S439" s="111"/>
      <c r="T439" s="111"/>
      <c r="U439" s="111"/>
      <c r="V439" s="111"/>
      <c r="W439" s="111"/>
      <c r="X439" s="96"/>
      <c r="Y439" s="96"/>
    </row>
    <row r="440" s="4" customFormat="1" ht="78" spans="1:25">
      <c r="A440" s="14">
        <v>1</v>
      </c>
      <c r="B440" s="14" t="s">
        <v>1777</v>
      </c>
      <c r="C440" s="14" t="s">
        <v>1863</v>
      </c>
      <c r="D440" s="14" t="s">
        <v>1961</v>
      </c>
      <c r="E440" s="14" t="s">
        <v>162</v>
      </c>
      <c r="F440" s="14" t="s">
        <v>1962</v>
      </c>
      <c r="G440" s="14" t="s">
        <v>1963</v>
      </c>
      <c r="H440" s="14" t="s">
        <v>40</v>
      </c>
      <c r="I440" s="14" t="s">
        <v>1962</v>
      </c>
      <c r="J440" s="14">
        <v>2025.1</v>
      </c>
      <c r="K440" s="14">
        <v>2025.12</v>
      </c>
      <c r="L440" s="14" t="s">
        <v>42</v>
      </c>
      <c r="M440" s="52" t="s">
        <v>165</v>
      </c>
      <c r="N440" s="14" t="s">
        <v>1964</v>
      </c>
      <c r="O440" s="54">
        <v>8</v>
      </c>
      <c r="P440" s="54">
        <v>8</v>
      </c>
      <c r="Q440" s="50">
        <v>0</v>
      </c>
      <c r="R440" s="51">
        <v>1</v>
      </c>
      <c r="S440" s="51">
        <v>18</v>
      </c>
      <c r="T440" s="57">
        <v>110</v>
      </c>
      <c r="U440" s="51"/>
      <c r="V440" s="51"/>
      <c r="W440" s="51"/>
      <c r="X440" s="14" t="s">
        <v>1866</v>
      </c>
      <c r="Y440" s="14" t="s">
        <v>1867</v>
      </c>
    </row>
    <row r="441" s="4" customFormat="1" ht="78" spans="1:25">
      <c r="A441" s="14">
        <v>2</v>
      </c>
      <c r="B441" s="14" t="s">
        <v>1777</v>
      </c>
      <c r="C441" s="14" t="s">
        <v>1863</v>
      </c>
      <c r="D441" s="14" t="s">
        <v>1961</v>
      </c>
      <c r="E441" s="14" t="s">
        <v>753</v>
      </c>
      <c r="F441" s="14" t="s">
        <v>1901</v>
      </c>
      <c r="G441" s="14" t="s">
        <v>1965</v>
      </c>
      <c r="H441" s="14" t="s">
        <v>40</v>
      </c>
      <c r="I441" s="14" t="s">
        <v>1903</v>
      </c>
      <c r="J441" s="14">
        <v>2025.3</v>
      </c>
      <c r="K441" s="14">
        <v>2025.12</v>
      </c>
      <c r="L441" s="14" t="s">
        <v>42</v>
      </c>
      <c r="M441" s="14" t="s">
        <v>756</v>
      </c>
      <c r="N441" s="14" t="s">
        <v>1966</v>
      </c>
      <c r="O441" s="54">
        <v>28</v>
      </c>
      <c r="P441" s="54">
        <v>28</v>
      </c>
      <c r="Q441" s="50">
        <v>0</v>
      </c>
      <c r="R441" s="14">
        <v>1</v>
      </c>
      <c r="S441" s="14">
        <v>135</v>
      </c>
      <c r="T441" s="14">
        <v>713</v>
      </c>
      <c r="U441" s="14">
        <v>1</v>
      </c>
      <c r="V441" s="14">
        <v>9</v>
      </c>
      <c r="W441" s="14">
        <v>40</v>
      </c>
      <c r="X441" s="14" t="s">
        <v>1905</v>
      </c>
      <c r="Y441" s="14"/>
    </row>
    <row r="442" s="4" customFormat="1" ht="97.5" spans="1:25">
      <c r="A442" s="14">
        <v>3</v>
      </c>
      <c r="B442" s="14" t="s">
        <v>1777</v>
      </c>
      <c r="C442" s="14" t="s">
        <v>1863</v>
      </c>
      <c r="D442" s="14" t="s">
        <v>1961</v>
      </c>
      <c r="E442" s="14" t="s">
        <v>753</v>
      </c>
      <c r="F442" s="14" t="s">
        <v>1912</v>
      </c>
      <c r="G442" s="14" t="s">
        <v>1913</v>
      </c>
      <c r="H442" s="14" t="s">
        <v>40</v>
      </c>
      <c r="I442" s="14" t="s">
        <v>1914</v>
      </c>
      <c r="J442" s="14">
        <v>202501</v>
      </c>
      <c r="K442" s="14">
        <v>202512</v>
      </c>
      <c r="L442" s="14" t="s">
        <v>42</v>
      </c>
      <c r="M442" s="14" t="s">
        <v>756</v>
      </c>
      <c r="N442" s="14" t="s">
        <v>1967</v>
      </c>
      <c r="O442" s="54">
        <v>26</v>
      </c>
      <c r="P442" s="54">
        <v>26</v>
      </c>
      <c r="Q442" s="50">
        <v>0</v>
      </c>
      <c r="R442" s="14">
        <v>1</v>
      </c>
      <c r="S442" s="14">
        <v>728</v>
      </c>
      <c r="T442" s="14">
        <v>2818</v>
      </c>
      <c r="U442" s="14">
        <v>0</v>
      </c>
      <c r="V442" s="14">
        <v>49</v>
      </c>
      <c r="W442" s="14">
        <v>248</v>
      </c>
      <c r="X442" s="14" t="s">
        <v>1916</v>
      </c>
      <c r="Y442" s="14"/>
    </row>
    <row r="443" s="4" customFormat="1" ht="78" spans="1:25">
      <c r="A443" s="14">
        <v>4</v>
      </c>
      <c r="B443" s="14" t="s">
        <v>1777</v>
      </c>
      <c r="C443" s="14" t="s">
        <v>1863</v>
      </c>
      <c r="D443" s="14" t="s">
        <v>1961</v>
      </c>
      <c r="E443" s="14" t="s">
        <v>753</v>
      </c>
      <c r="F443" s="14" t="s">
        <v>1968</v>
      </c>
      <c r="G443" s="14" t="s">
        <v>1969</v>
      </c>
      <c r="H443" s="14" t="s">
        <v>40</v>
      </c>
      <c r="I443" s="14" t="s">
        <v>1968</v>
      </c>
      <c r="J443" s="14">
        <v>202501</v>
      </c>
      <c r="K443" s="160" t="s">
        <v>770</v>
      </c>
      <c r="L443" s="14" t="s">
        <v>42</v>
      </c>
      <c r="M443" s="14" t="s">
        <v>756</v>
      </c>
      <c r="N443" s="14" t="s">
        <v>1970</v>
      </c>
      <c r="O443" s="54">
        <v>15</v>
      </c>
      <c r="P443" s="54">
        <v>15</v>
      </c>
      <c r="Q443" s="50">
        <v>0</v>
      </c>
      <c r="R443" s="14">
        <v>1</v>
      </c>
      <c r="S443" s="14">
        <v>519</v>
      </c>
      <c r="T443" s="14">
        <v>2190</v>
      </c>
      <c r="U443" s="14">
        <v>0</v>
      </c>
      <c r="V443" s="14">
        <v>69</v>
      </c>
      <c r="W443" s="14">
        <v>279</v>
      </c>
      <c r="X443" s="14" t="s">
        <v>1971</v>
      </c>
      <c r="Y443" s="14"/>
    </row>
    <row r="444" s="20" customFormat="1" ht="68" customHeight="1" spans="1:25">
      <c r="A444" s="14"/>
      <c r="B444" s="35" t="s">
        <v>1709</v>
      </c>
      <c r="C444" s="113" t="s">
        <v>1972</v>
      </c>
      <c r="D444" s="114"/>
      <c r="E444" s="96"/>
      <c r="F444" s="96"/>
      <c r="G444" s="96"/>
      <c r="H444" s="96"/>
      <c r="I444" s="96"/>
      <c r="J444" s="111"/>
      <c r="K444" s="96"/>
      <c r="L444" s="96"/>
      <c r="M444" s="96"/>
      <c r="N444" s="96"/>
      <c r="O444" s="137">
        <f>SUM(O445:O445)</f>
        <v>40</v>
      </c>
      <c r="P444" s="137">
        <f>SUM(P445:P445)</f>
        <v>40</v>
      </c>
      <c r="Q444" s="50">
        <v>0</v>
      </c>
      <c r="R444" s="111"/>
      <c r="S444" s="111"/>
      <c r="T444" s="111"/>
      <c r="U444" s="111"/>
      <c r="V444" s="111"/>
      <c r="W444" s="111"/>
      <c r="X444" s="96"/>
      <c r="Y444" s="96"/>
    </row>
    <row r="445" s="3" customFormat="1" ht="117" spans="1:25">
      <c r="A445" s="14">
        <v>1</v>
      </c>
      <c r="B445" s="14" t="s">
        <v>1777</v>
      </c>
      <c r="C445" s="14" t="s">
        <v>1779</v>
      </c>
      <c r="D445" s="40" t="s">
        <v>1972</v>
      </c>
      <c r="E445" s="14" t="s">
        <v>1721</v>
      </c>
      <c r="F445" s="14" t="s">
        <v>1878</v>
      </c>
      <c r="G445" s="14" t="s">
        <v>1973</v>
      </c>
      <c r="H445" s="14" t="s">
        <v>40</v>
      </c>
      <c r="I445" s="14" t="s">
        <v>1878</v>
      </c>
      <c r="J445" s="14">
        <v>2025.4</v>
      </c>
      <c r="K445" s="14">
        <v>2025.12</v>
      </c>
      <c r="L445" s="140" t="s">
        <v>1974</v>
      </c>
      <c r="M445" s="140" t="s">
        <v>1974</v>
      </c>
      <c r="N445" s="14" t="s">
        <v>1975</v>
      </c>
      <c r="O445" s="54">
        <v>40</v>
      </c>
      <c r="P445" s="54">
        <v>40</v>
      </c>
      <c r="Q445" s="50">
        <v>0</v>
      </c>
      <c r="R445" s="14"/>
      <c r="S445" s="51"/>
      <c r="T445" s="14">
        <v>140</v>
      </c>
      <c r="U445" s="143"/>
      <c r="V445" s="143"/>
      <c r="W445" s="144"/>
      <c r="X445" s="144"/>
      <c r="Y445" s="144"/>
    </row>
    <row r="446" s="20" customFormat="1" ht="68" customHeight="1" spans="1:25">
      <c r="A446" s="14"/>
      <c r="B446" s="35" t="s">
        <v>1976</v>
      </c>
      <c r="C446" s="113" t="s">
        <v>1977</v>
      </c>
      <c r="D446" s="114"/>
      <c r="E446" s="96"/>
      <c r="F446" s="96"/>
      <c r="G446" s="96"/>
      <c r="H446" s="96"/>
      <c r="I446" s="96"/>
      <c r="J446" s="111"/>
      <c r="K446" s="96"/>
      <c r="L446" s="96"/>
      <c r="M446" s="96"/>
      <c r="N446" s="96"/>
      <c r="O446" s="137">
        <f>SUM(O447,O464)</f>
        <v>518.71</v>
      </c>
      <c r="P446" s="137">
        <f>SUM(P447,P464)</f>
        <v>518.71</v>
      </c>
      <c r="Q446" s="50">
        <v>0</v>
      </c>
      <c r="R446" s="111"/>
      <c r="S446" s="111"/>
      <c r="T446" s="111"/>
      <c r="U446" s="111"/>
      <c r="V446" s="111"/>
      <c r="W446" s="111"/>
      <c r="X446" s="96"/>
      <c r="Y446" s="96"/>
    </row>
    <row r="447" s="20" customFormat="1" ht="68" customHeight="1" spans="1:25">
      <c r="A447" s="14"/>
      <c r="B447" s="35" t="s">
        <v>34</v>
      </c>
      <c r="C447" s="113" t="s">
        <v>1978</v>
      </c>
      <c r="D447" s="114"/>
      <c r="E447" s="96"/>
      <c r="F447" s="96"/>
      <c r="G447" s="96"/>
      <c r="H447" s="96"/>
      <c r="I447" s="96"/>
      <c r="J447" s="111"/>
      <c r="K447" s="14"/>
      <c r="L447" s="96"/>
      <c r="M447" s="96"/>
      <c r="N447" s="96"/>
      <c r="O447" s="137">
        <f>SUM(O448:O463)</f>
        <v>464.974</v>
      </c>
      <c r="P447" s="137">
        <f>SUM(P448:P451,P452:P463)</f>
        <v>464.974</v>
      </c>
      <c r="Q447" s="50">
        <v>0</v>
      </c>
      <c r="R447" s="111"/>
      <c r="S447" s="111"/>
      <c r="T447" s="111"/>
      <c r="U447" s="111"/>
      <c r="V447" s="111"/>
      <c r="W447" s="111"/>
      <c r="X447" s="96"/>
      <c r="Y447" s="96"/>
    </row>
    <row r="448" s="3" customFormat="1" ht="58.5" spans="1:25">
      <c r="A448" s="14">
        <v>1</v>
      </c>
      <c r="B448" s="139" t="s">
        <v>1977</v>
      </c>
      <c r="C448" s="14" t="s">
        <v>1977</v>
      </c>
      <c r="D448" s="14" t="s">
        <v>1978</v>
      </c>
      <c r="E448" s="14" t="s">
        <v>362</v>
      </c>
      <c r="F448" s="14" t="s">
        <v>1979</v>
      </c>
      <c r="G448" s="40" t="s">
        <v>1980</v>
      </c>
      <c r="H448" s="14" t="s">
        <v>40</v>
      </c>
      <c r="I448" s="50" t="s">
        <v>1981</v>
      </c>
      <c r="J448" s="94">
        <v>45658</v>
      </c>
      <c r="K448" s="94">
        <v>45992</v>
      </c>
      <c r="L448" s="80" t="s">
        <v>1982</v>
      </c>
      <c r="M448" s="52" t="s">
        <v>365</v>
      </c>
      <c r="N448" s="52" t="s">
        <v>1983</v>
      </c>
      <c r="O448" s="54">
        <v>50</v>
      </c>
      <c r="P448" s="54">
        <v>50</v>
      </c>
      <c r="Q448" s="50">
        <v>0</v>
      </c>
      <c r="R448" s="57">
        <v>1</v>
      </c>
      <c r="S448" s="51">
        <v>95</v>
      </c>
      <c r="T448" s="51">
        <v>478</v>
      </c>
      <c r="U448" s="51">
        <v>1</v>
      </c>
      <c r="V448" s="51">
        <v>95</v>
      </c>
      <c r="W448" s="51">
        <v>478</v>
      </c>
      <c r="X448" s="14" t="s">
        <v>1984</v>
      </c>
      <c r="Y448" s="14" t="s">
        <v>1985</v>
      </c>
    </row>
    <row r="449" s="3" customFormat="1" ht="78" spans="1:25">
      <c r="A449" s="14">
        <v>2</v>
      </c>
      <c r="B449" s="139" t="s">
        <v>1977</v>
      </c>
      <c r="C449" s="14" t="s">
        <v>1977</v>
      </c>
      <c r="D449" s="14" t="s">
        <v>1978</v>
      </c>
      <c r="E449" s="14" t="s">
        <v>362</v>
      </c>
      <c r="F449" s="14" t="s">
        <v>1979</v>
      </c>
      <c r="G449" s="40" t="s">
        <v>1986</v>
      </c>
      <c r="H449" s="14" t="s">
        <v>40</v>
      </c>
      <c r="I449" s="50" t="s">
        <v>1981</v>
      </c>
      <c r="J449" s="94">
        <v>45658</v>
      </c>
      <c r="K449" s="94">
        <v>45992</v>
      </c>
      <c r="L449" s="80" t="s">
        <v>1982</v>
      </c>
      <c r="M449" s="52" t="s">
        <v>365</v>
      </c>
      <c r="N449" s="52" t="s">
        <v>1987</v>
      </c>
      <c r="O449" s="54">
        <v>27.71</v>
      </c>
      <c r="P449" s="54">
        <v>27.71</v>
      </c>
      <c r="Q449" s="50">
        <v>0</v>
      </c>
      <c r="R449" s="57">
        <v>1</v>
      </c>
      <c r="S449" s="51">
        <v>95</v>
      </c>
      <c r="T449" s="57">
        <v>478</v>
      </c>
      <c r="U449" s="57">
        <v>1</v>
      </c>
      <c r="V449" s="57">
        <v>95</v>
      </c>
      <c r="W449" s="57">
        <v>478</v>
      </c>
      <c r="X449" s="14" t="s">
        <v>1988</v>
      </c>
      <c r="Y449" s="14" t="s">
        <v>1989</v>
      </c>
    </row>
    <row r="450" s="3" customFormat="1" ht="97.5" spans="1:25">
      <c r="A450" s="14">
        <v>3</v>
      </c>
      <c r="B450" s="139" t="s">
        <v>1977</v>
      </c>
      <c r="C450" s="14" t="s">
        <v>1977</v>
      </c>
      <c r="D450" s="14" t="s">
        <v>1978</v>
      </c>
      <c r="E450" s="14" t="s">
        <v>362</v>
      </c>
      <c r="F450" s="14" t="s">
        <v>1979</v>
      </c>
      <c r="G450" s="40" t="s">
        <v>1990</v>
      </c>
      <c r="H450" s="14" t="s">
        <v>40</v>
      </c>
      <c r="I450" s="50" t="s">
        <v>1981</v>
      </c>
      <c r="J450" s="94">
        <v>45689</v>
      </c>
      <c r="K450" s="94">
        <v>45992</v>
      </c>
      <c r="L450" s="80" t="s">
        <v>1982</v>
      </c>
      <c r="M450" s="52" t="s">
        <v>365</v>
      </c>
      <c r="N450" s="52" t="s">
        <v>1991</v>
      </c>
      <c r="O450" s="54">
        <v>23</v>
      </c>
      <c r="P450" s="54">
        <v>23</v>
      </c>
      <c r="Q450" s="50">
        <v>0</v>
      </c>
      <c r="R450" s="51">
        <v>1</v>
      </c>
      <c r="S450" s="51">
        <v>95</v>
      </c>
      <c r="T450" s="57">
        <v>899</v>
      </c>
      <c r="U450" s="57">
        <v>1</v>
      </c>
      <c r="V450" s="57">
        <v>198</v>
      </c>
      <c r="W450" s="57">
        <v>899</v>
      </c>
      <c r="X450" s="14" t="s">
        <v>1992</v>
      </c>
      <c r="Y450" s="14" t="s">
        <v>1993</v>
      </c>
    </row>
    <row r="451" s="3" customFormat="1" ht="97.5" spans="1:25">
      <c r="A451" s="14">
        <v>4</v>
      </c>
      <c r="B451" s="139" t="s">
        <v>1977</v>
      </c>
      <c r="C451" s="14" t="s">
        <v>1977</v>
      </c>
      <c r="D451" s="14" t="s">
        <v>1978</v>
      </c>
      <c r="E451" s="14" t="s">
        <v>1016</v>
      </c>
      <c r="F451" s="14" t="s">
        <v>1765</v>
      </c>
      <c r="G451" s="40" t="s">
        <v>1994</v>
      </c>
      <c r="H451" s="14" t="s">
        <v>40</v>
      </c>
      <c r="I451" s="50" t="s">
        <v>1765</v>
      </c>
      <c r="J451" s="14" t="s">
        <v>1019</v>
      </c>
      <c r="K451" s="52" t="s">
        <v>1020</v>
      </c>
      <c r="L451" s="80" t="s">
        <v>1982</v>
      </c>
      <c r="M451" s="52" t="s">
        <v>1021</v>
      </c>
      <c r="N451" s="52" t="s">
        <v>1995</v>
      </c>
      <c r="O451" s="54">
        <v>18</v>
      </c>
      <c r="P451" s="54">
        <v>18</v>
      </c>
      <c r="Q451" s="50">
        <v>0</v>
      </c>
      <c r="R451" s="51">
        <v>1</v>
      </c>
      <c r="S451" s="51">
        <v>181</v>
      </c>
      <c r="T451" s="51">
        <v>634</v>
      </c>
      <c r="U451" s="51">
        <v>1</v>
      </c>
      <c r="V451" s="51">
        <v>98</v>
      </c>
      <c r="W451" s="51">
        <v>417</v>
      </c>
      <c r="X451" s="14" t="s">
        <v>1996</v>
      </c>
      <c r="Y451" s="14" t="s">
        <v>1997</v>
      </c>
    </row>
    <row r="452" s="21" customFormat="1" ht="253.5" spans="1:25">
      <c r="A452" s="14">
        <v>5</v>
      </c>
      <c r="B452" s="139" t="s">
        <v>1977</v>
      </c>
      <c r="C452" s="14" t="s">
        <v>1977</v>
      </c>
      <c r="D452" s="14" t="s">
        <v>1978</v>
      </c>
      <c r="E452" s="14" t="s">
        <v>1721</v>
      </c>
      <c r="F452" s="14" t="s">
        <v>1998</v>
      </c>
      <c r="G452" s="14" t="s">
        <v>1999</v>
      </c>
      <c r="H452" s="14" t="s">
        <v>40</v>
      </c>
      <c r="I452" s="14" t="s">
        <v>1998</v>
      </c>
      <c r="J452" s="105">
        <v>45717</v>
      </c>
      <c r="K452" s="105">
        <v>45992</v>
      </c>
      <c r="L452" s="14" t="s">
        <v>1982</v>
      </c>
      <c r="M452" s="14" t="s">
        <v>2000</v>
      </c>
      <c r="N452" s="14" t="s">
        <v>2001</v>
      </c>
      <c r="O452" s="54">
        <v>111.264</v>
      </c>
      <c r="P452" s="54">
        <v>111.264</v>
      </c>
      <c r="Q452" s="50">
        <v>0</v>
      </c>
      <c r="R452" s="14">
        <v>89</v>
      </c>
      <c r="S452" s="14">
        <v>2404</v>
      </c>
      <c r="T452" s="14">
        <v>9800</v>
      </c>
      <c r="U452" s="14">
        <v>89</v>
      </c>
      <c r="V452" s="14">
        <v>2404</v>
      </c>
      <c r="W452" s="14">
        <v>9800</v>
      </c>
      <c r="X452" s="14" t="s">
        <v>2002</v>
      </c>
      <c r="Y452" s="39"/>
    </row>
    <row r="453" s="21" customFormat="1" ht="136.5" spans="1:25">
      <c r="A453" s="14">
        <v>6</v>
      </c>
      <c r="B453" s="139" t="s">
        <v>1977</v>
      </c>
      <c r="C453" s="14" t="s">
        <v>1977</v>
      </c>
      <c r="D453" s="14" t="s">
        <v>1978</v>
      </c>
      <c r="E453" s="14" t="s">
        <v>1028</v>
      </c>
      <c r="F453" s="14" t="s">
        <v>2003</v>
      </c>
      <c r="G453" s="14" t="s">
        <v>2004</v>
      </c>
      <c r="H453" s="39" t="s">
        <v>811</v>
      </c>
      <c r="I453" s="50" t="s">
        <v>2005</v>
      </c>
      <c r="J453" s="105">
        <v>45717</v>
      </c>
      <c r="K453" s="105">
        <v>45901</v>
      </c>
      <c r="L453" s="14" t="s">
        <v>1982</v>
      </c>
      <c r="M453" s="14" t="s">
        <v>1031</v>
      </c>
      <c r="N453" s="14" t="s">
        <v>2006</v>
      </c>
      <c r="O453" s="54">
        <v>15</v>
      </c>
      <c r="P453" s="54">
        <v>15</v>
      </c>
      <c r="Q453" s="50">
        <v>0</v>
      </c>
      <c r="R453" s="52">
        <v>1</v>
      </c>
      <c r="S453" s="51">
        <v>118</v>
      </c>
      <c r="T453" s="57">
        <v>512</v>
      </c>
      <c r="U453" s="57">
        <v>1</v>
      </c>
      <c r="V453" s="57">
        <v>118</v>
      </c>
      <c r="W453" s="57">
        <v>512</v>
      </c>
      <c r="X453" s="14" t="s">
        <v>2007</v>
      </c>
      <c r="Y453" s="39"/>
    </row>
    <row r="454" s="21" customFormat="1" ht="156" spans="1:25">
      <c r="A454" s="14">
        <v>7</v>
      </c>
      <c r="B454" s="139" t="s">
        <v>1977</v>
      </c>
      <c r="C454" s="14" t="s">
        <v>1977</v>
      </c>
      <c r="D454" s="14" t="s">
        <v>1978</v>
      </c>
      <c r="E454" s="14" t="s">
        <v>808</v>
      </c>
      <c r="F454" s="14" t="s">
        <v>2008</v>
      </c>
      <c r="G454" s="14" t="s">
        <v>2009</v>
      </c>
      <c r="H454" s="39" t="s">
        <v>40</v>
      </c>
      <c r="I454" s="50" t="s">
        <v>2010</v>
      </c>
      <c r="J454" s="105">
        <v>45658</v>
      </c>
      <c r="K454" s="105">
        <v>45809</v>
      </c>
      <c r="L454" s="14" t="s">
        <v>1982</v>
      </c>
      <c r="M454" s="14" t="s">
        <v>812</v>
      </c>
      <c r="N454" s="14" t="s">
        <v>2011</v>
      </c>
      <c r="O454" s="54">
        <v>28</v>
      </c>
      <c r="P454" s="54">
        <v>28</v>
      </c>
      <c r="Q454" s="50">
        <v>0</v>
      </c>
      <c r="R454" s="52">
        <v>1</v>
      </c>
      <c r="S454" s="51">
        <v>308</v>
      </c>
      <c r="T454" s="57">
        <v>1470</v>
      </c>
      <c r="U454" s="57">
        <v>1</v>
      </c>
      <c r="V454" s="57">
        <v>308</v>
      </c>
      <c r="W454" s="57">
        <v>1470</v>
      </c>
      <c r="X454" s="14" t="s">
        <v>2012</v>
      </c>
      <c r="Y454" s="39"/>
    </row>
    <row r="455" s="21" customFormat="1" ht="136.5" spans="1:25">
      <c r="A455" s="14">
        <v>8</v>
      </c>
      <c r="B455" s="139" t="s">
        <v>1977</v>
      </c>
      <c r="C455" s="14" t="s">
        <v>1977</v>
      </c>
      <c r="D455" s="14" t="s">
        <v>1978</v>
      </c>
      <c r="E455" s="14" t="s">
        <v>162</v>
      </c>
      <c r="F455" s="14" t="s">
        <v>2013</v>
      </c>
      <c r="G455" s="14" t="s">
        <v>2014</v>
      </c>
      <c r="H455" s="14" t="s">
        <v>40</v>
      </c>
      <c r="I455" s="14" t="s">
        <v>2015</v>
      </c>
      <c r="J455" s="105">
        <v>45658</v>
      </c>
      <c r="K455" s="105">
        <v>45992</v>
      </c>
      <c r="L455" s="14" t="s">
        <v>1982</v>
      </c>
      <c r="M455" s="14" t="s">
        <v>165</v>
      </c>
      <c r="N455" s="14" t="s">
        <v>2016</v>
      </c>
      <c r="O455" s="54">
        <v>10</v>
      </c>
      <c r="P455" s="54">
        <v>10</v>
      </c>
      <c r="Q455" s="50">
        <v>0</v>
      </c>
      <c r="R455" s="71">
        <v>1</v>
      </c>
      <c r="S455" s="57">
        <v>97</v>
      </c>
      <c r="T455" s="14">
        <v>396</v>
      </c>
      <c r="U455" s="71">
        <v>1</v>
      </c>
      <c r="V455" s="71">
        <v>97</v>
      </c>
      <c r="W455" s="71">
        <v>396</v>
      </c>
      <c r="X455" s="14" t="s">
        <v>2017</v>
      </c>
      <c r="Y455" s="14"/>
    </row>
    <row r="456" s="21" customFormat="1" ht="175.5" spans="1:25">
      <c r="A456" s="14">
        <v>9</v>
      </c>
      <c r="B456" s="139" t="s">
        <v>1977</v>
      </c>
      <c r="C456" s="14" t="s">
        <v>1977</v>
      </c>
      <c r="D456" s="14" t="s">
        <v>1978</v>
      </c>
      <c r="E456" s="14" t="s">
        <v>431</v>
      </c>
      <c r="F456" s="14" t="s">
        <v>2018</v>
      </c>
      <c r="G456" s="14" t="s">
        <v>2019</v>
      </c>
      <c r="H456" s="14" t="s">
        <v>40</v>
      </c>
      <c r="I456" s="14" t="s">
        <v>2020</v>
      </c>
      <c r="J456" s="105">
        <v>45717</v>
      </c>
      <c r="K456" s="105">
        <v>45901</v>
      </c>
      <c r="L456" s="14" t="s">
        <v>1982</v>
      </c>
      <c r="M456" s="14" t="s">
        <v>435</v>
      </c>
      <c r="N456" s="14" t="s">
        <v>2021</v>
      </c>
      <c r="O456" s="54">
        <v>29</v>
      </c>
      <c r="P456" s="54">
        <v>29</v>
      </c>
      <c r="Q456" s="50">
        <v>0</v>
      </c>
      <c r="R456" s="156">
        <v>18</v>
      </c>
      <c r="S456" s="156">
        <v>640</v>
      </c>
      <c r="T456" s="156">
        <v>2660</v>
      </c>
      <c r="U456" s="156">
        <v>18</v>
      </c>
      <c r="V456" s="156">
        <v>640</v>
      </c>
      <c r="W456" s="156">
        <v>2660</v>
      </c>
      <c r="X456" s="14" t="s">
        <v>2022</v>
      </c>
      <c r="Y456" s="39"/>
    </row>
    <row r="457" s="21" customFormat="1" ht="156" spans="1:25">
      <c r="A457" s="14">
        <v>10</v>
      </c>
      <c r="B457" s="139" t="s">
        <v>1977</v>
      </c>
      <c r="C457" s="14" t="s">
        <v>1977</v>
      </c>
      <c r="D457" s="14" t="s">
        <v>1978</v>
      </c>
      <c r="E457" s="14" t="s">
        <v>725</v>
      </c>
      <c r="F457" s="14" t="s">
        <v>2023</v>
      </c>
      <c r="G457" s="14" t="s">
        <v>2024</v>
      </c>
      <c r="H457" s="39" t="s">
        <v>40</v>
      </c>
      <c r="I457" s="50" t="s">
        <v>2025</v>
      </c>
      <c r="J457" s="105">
        <v>45658</v>
      </c>
      <c r="K457" s="105">
        <v>45901</v>
      </c>
      <c r="L457" s="52" t="s">
        <v>1982</v>
      </c>
      <c r="M457" s="14" t="s">
        <v>728</v>
      </c>
      <c r="N457" s="14" t="s">
        <v>2026</v>
      </c>
      <c r="O457" s="54">
        <v>8</v>
      </c>
      <c r="P457" s="54">
        <v>8</v>
      </c>
      <c r="Q457" s="50">
        <v>0</v>
      </c>
      <c r="R457" s="51">
        <v>1</v>
      </c>
      <c r="S457" s="51">
        <v>50</v>
      </c>
      <c r="T457" s="14">
        <v>199</v>
      </c>
      <c r="U457" s="14">
        <v>1</v>
      </c>
      <c r="V457" s="14">
        <v>1</v>
      </c>
      <c r="W457" s="14">
        <v>3</v>
      </c>
      <c r="X457" s="14" t="s">
        <v>2027</v>
      </c>
      <c r="Y457" s="39"/>
    </row>
    <row r="458" s="21" customFormat="1" ht="175.5" spans="1:25">
      <c r="A458" s="14">
        <v>11</v>
      </c>
      <c r="B458" s="139" t="s">
        <v>1977</v>
      </c>
      <c r="C458" s="14" t="s">
        <v>1977</v>
      </c>
      <c r="D458" s="14" t="s">
        <v>1978</v>
      </c>
      <c r="E458" s="14" t="s">
        <v>742</v>
      </c>
      <c r="F458" s="14" t="s">
        <v>2028</v>
      </c>
      <c r="G458" s="14" t="s">
        <v>2029</v>
      </c>
      <c r="H458" s="39" t="s">
        <v>1572</v>
      </c>
      <c r="I458" s="50" t="s">
        <v>2030</v>
      </c>
      <c r="J458" s="105">
        <v>45658</v>
      </c>
      <c r="K458" s="105">
        <v>45901</v>
      </c>
      <c r="L458" s="52" t="s">
        <v>1982</v>
      </c>
      <c r="M458" s="14" t="s">
        <v>745</v>
      </c>
      <c r="N458" s="14" t="s">
        <v>2031</v>
      </c>
      <c r="O458" s="54">
        <v>29</v>
      </c>
      <c r="P458" s="54">
        <v>29</v>
      </c>
      <c r="Q458" s="50">
        <v>0</v>
      </c>
      <c r="R458" s="14">
        <v>1</v>
      </c>
      <c r="S458" s="14">
        <v>553</v>
      </c>
      <c r="T458" s="14">
        <v>2180</v>
      </c>
      <c r="U458" s="14">
        <v>1</v>
      </c>
      <c r="V458" s="14">
        <v>552</v>
      </c>
      <c r="W458" s="14">
        <v>2180</v>
      </c>
      <c r="X458" s="14" t="s">
        <v>2032</v>
      </c>
      <c r="Y458" s="39"/>
    </row>
    <row r="459" s="21" customFormat="1" ht="156" spans="1:25">
      <c r="A459" s="14">
        <v>12</v>
      </c>
      <c r="B459" s="139" t="s">
        <v>1977</v>
      </c>
      <c r="C459" s="14" t="s">
        <v>1977</v>
      </c>
      <c r="D459" s="14" t="s">
        <v>1978</v>
      </c>
      <c r="E459" s="14" t="s">
        <v>1294</v>
      </c>
      <c r="F459" s="14" t="s">
        <v>1295</v>
      </c>
      <c r="G459" s="14" t="s">
        <v>2033</v>
      </c>
      <c r="H459" s="50" t="s">
        <v>811</v>
      </c>
      <c r="I459" s="50" t="s">
        <v>2034</v>
      </c>
      <c r="J459" s="105">
        <v>45717</v>
      </c>
      <c r="K459" s="105">
        <v>45901</v>
      </c>
      <c r="L459" s="52" t="s">
        <v>1982</v>
      </c>
      <c r="M459" s="14" t="s">
        <v>1297</v>
      </c>
      <c r="N459" s="14" t="s">
        <v>2035</v>
      </c>
      <c r="O459" s="54">
        <v>29</v>
      </c>
      <c r="P459" s="54">
        <v>29</v>
      </c>
      <c r="Q459" s="50">
        <v>0</v>
      </c>
      <c r="R459" s="51">
        <v>1</v>
      </c>
      <c r="S459" s="51">
        <v>9</v>
      </c>
      <c r="T459" s="57">
        <v>48</v>
      </c>
      <c r="U459" s="57">
        <v>1</v>
      </c>
      <c r="V459" s="57">
        <v>9</v>
      </c>
      <c r="W459" s="57">
        <v>48</v>
      </c>
      <c r="X459" s="14" t="s">
        <v>2036</v>
      </c>
      <c r="Y459" s="39"/>
    </row>
    <row r="460" s="21" customFormat="1" ht="156" spans="1:25">
      <c r="A460" s="14">
        <v>13</v>
      </c>
      <c r="B460" s="139" t="s">
        <v>1977</v>
      </c>
      <c r="C460" s="14" t="s">
        <v>1977</v>
      </c>
      <c r="D460" s="14" t="s">
        <v>1978</v>
      </c>
      <c r="E460" s="14" t="s">
        <v>1016</v>
      </c>
      <c r="F460" s="14" t="s">
        <v>1765</v>
      </c>
      <c r="G460" s="14" t="s">
        <v>2037</v>
      </c>
      <c r="H460" s="39" t="s">
        <v>40</v>
      </c>
      <c r="I460" s="50" t="s">
        <v>2038</v>
      </c>
      <c r="J460" s="105">
        <v>45717</v>
      </c>
      <c r="K460" s="105">
        <v>45901</v>
      </c>
      <c r="L460" s="52" t="s">
        <v>1982</v>
      </c>
      <c r="M460" s="14" t="s">
        <v>1021</v>
      </c>
      <c r="N460" s="14" t="s">
        <v>2039</v>
      </c>
      <c r="O460" s="54">
        <v>28</v>
      </c>
      <c r="P460" s="54">
        <v>28</v>
      </c>
      <c r="Q460" s="50">
        <v>0</v>
      </c>
      <c r="R460" s="51">
        <v>1</v>
      </c>
      <c r="S460" s="57">
        <v>30</v>
      </c>
      <c r="T460" s="14">
        <v>117</v>
      </c>
      <c r="U460" s="14">
        <v>1</v>
      </c>
      <c r="V460" s="14">
        <v>30</v>
      </c>
      <c r="W460" s="14">
        <v>117</v>
      </c>
      <c r="X460" s="14" t="s">
        <v>2040</v>
      </c>
      <c r="Y460" s="39"/>
    </row>
    <row r="461" s="21" customFormat="1" ht="136.5" spans="1:25">
      <c r="A461" s="14">
        <v>14</v>
      </c>
      <c r="B461" s="139" t="s">
        <v>1977</v>
      </c>
      <c r="C461" s="14" t="s">
        <v>1977</v>
      </c>
      <c r="D461" s="14" t="s">
        <v>1978</v>
      </c>
      <c r="E461" s="14" t="s">
        <v>503</v>
      </c>
      <c r="F461" s="14" t="s">
        <v>516</v>
      </c>
      <c r="G461" s="14" t="s">
        <v>2041</v>
      </c>
      <c r="H461" s="39" t="s">
        <v>40</v>
      </c>
      <c r="I461" s="50" t="s">
        <v>2042</v>
      </c>
      <c r="J461" s="94">
        <v>45717</v>
      </c>
      <c r="K461" s="105">
        <v>45901</v>
      </c>
      <c r="L461" s="52" t="s">
        <v>1982</v>
      </c>
      <c r="M461" s="14" t="s">
        <v>507</v>
      </c>
      <c r="N461" s="14" t="s">
        <v>2043</v>
      </c>
      <c r="O461" s="54">
        <v>29</v>
      </c>
      <c r="P461" s="54">
        <v>29</v>
      </c>
      <c r="Q461" s="50">
        <v>0</v>
      </c>
      <c r="R461" s="110">
        <v>1</v>
      </c>
      <c r="S461" s="96">
        <v>110</v>
      </c>
      <c r="T461" s="96">
        <v>488</v>
      </c>
      <c r="U461" s="110">
        <v>1</v>
      </c>
      <c r="V461" s="96">
        <v>110</v>
      </c>
      <c r="W461" s="96">
        <v>488</v>
      </c>
      <c r="X461" s="14" t="s">
        <v>2044</v>
      </c>
      <c r="Y461" s="39"/>
    </row>
    <row r="462" s="21" customFormat="1" ht="156" spans="1:25">
      <c r="A462" s="14">
        <v>15</v>
      </c>
      <c r="B462" s="139" t="s">
        <v>1977</v>
      </c>
      <c r="C462" s="14" t="s">
        <v>1977</v>
      </c>
      <c r="D462" s="14" t="s">
        <v>1978</v>
      </c>
      <c r="E462" s="14" t="s">
        <v>655</v>
      </c>
      <c r="F462" s="14" t="s">
        <v>1678</v>
      </c>
      <c r="G462" s="14" t="s">
        <v>2045</v>
      </c>
      <c r="H462" s="39" t="s">
        <v>40</v>
      </c>
      <c r="I462" s="50" t="s">
        <v>1678</v>
      </c>
      <c r="J462" s="94">
        <v>45717</v>
      </c>
      <c r="K462" s="105">
        <v>45901</v>
      </c>
      <c r="L462" s="52" t="s">
        <v>1982</v>
      </c>
      <c r="M462" s="14" t="s">
        <v>659</v>
      </c>
      <c r="N462" s="14" t="s">
        <v>2046</v>
      </c>
      <c r="O462" s="54">
        <v>18</v>
      </c>
      <c r="P462" s="54">
        <v>18</v>
      </c>
      <c r="Q462" s="50">
        <v>0</v>
      </c>
      <c r="R462" s="95">
        <v>1</v>
      </c>
      <c r="S462" s="52">
        <v>334</v>
      </c>
      <c r="T462" s="52">
        <v>1420</v>
      </c>
      <c r="U462" s="95">
        <v>1</v>
      </c>
      <c r="V462" s="52">
        <v>334</v>
      </c>
      <c r="W462" s="52">
        <v>1420</v>
      </c>
      <c r="X462" s="14" t="s">
        <v>2047</v>
      </c>
      <c r="Y462" s="39"/>
    </row>
    <row r="463" s="21" customFormat="1" ht="136.5" spans="1:25">
      <c r="A463" s="14">
        <v>16</v>
      </c>
      <c r="B463" s="139" t="s">
        <v>1977</v>
      </c>
      <c r="C463" s="14" t="s">
        <v>1977</v>
      </c>
      <c r="D463" s="14" t="s">
        <v>1978</v>
      </c>
      <c r="E463" s="14" t="s">
        <v>362</v>
      </c>
      <c r="F463" s="14" t="s">
        <v>363</v>
      </c>
      <c r="G463" s="14" t="s">
        <v>2048</v>
      </c>
      <c r="H463" s="39" t="s">
        <v>40</v>
      </c>
      <c r="I463" s="50" t="s">
        <v>2049</v>
      </c>
      <c r="J463" s="94">
        <v>45717</v>
      </c>
      <c r="K463" s="105">
        <v>45901</v>
      </c>
      <c r="L463" s="52" t="s">
        <v>1982</v>
      </c>
      <c r="M463" s="14" t="s">
        <v>365</v>
      </c>
      <c r="N463" s="14" t="s">
        <v>2050</v>
      </c>
      <c r="O463" s="54">
        <v>12</v>
      </c>
      <c r="P463" s="54">
        <v>12</v>
      </c>
      <c r="Q463" s="50">
        <v>0</v>
      </c>
      <c r="R463" s="157">
        <v>1</v>
      </c>
      <c r="S463" s="157">
        <v>95</v>
      </c>
      <c r="T463" s="157">
        <v>448</v>
      </c>
      <c r="U463" s="157">
        <v>1</v>
      </c>
      <c r="V463" s="157">
        <v>95</v>
      </c>
      <c r="W463" s="157">
        <v>448</v>
      </c>
      <c r="X463" s="14" t="s">
        <v>2051</v>
      </c>
      <c r="Y463" s="39"/>
    </row>
    <row r="464" s="18" customFormat="1" ht="68" customHeight="1" spans="1:25">
      <c r="A464" s="14"/>
      <c r="B464" s="145" t="s">
        <v>1088</v>
      </c>
      <c r="C464" s="113" t="s">
        <v>2052</v>
      </c>
      <c r="D464" s="114"/>
      <c r="E464" s="96"/>
      <c r="F464" s="96"/>
      <c r="G464" s="96"/>
      <c r="H464" s="96"/>
      <c r="I464" s="96"/>
      <c r="J464" s="111"/>
      <c r="K464" s="96"/>
      <c r="L464" s="96"/>
      <c r="M464" s="96"/>
      <c r="N464" s="96"/>
      <c r="O464" s="137">
        <f>SUM(O465)</f>
        <v>53.736</v>
      </c>
      <c r="P464" s="137">
        <f>SUM(P465)</f>
        <v>53.736</v>
      </c>
      <c r="Q464" s="50">
        <v>0</v>
      </c>
      <c r="R464" s="111"/>
      <c r="S464" s="111"/>
      <c r="T464" s="111"/>
      <c r="U464" s="111"/>
      <c r="V464" s="111"/>
      <c r="W464" s="111"/>
      <c r="X464" s="96"/>
      <c r="Y464" s="96"/>
    </row>
    <row r="465" s="21" customFormat="1" ht="253.5" spans="1:25">
      <c r="A465" s="14">
        <v>1</v>
      </c>
      <c r="B465" s="14" t="s">
        <v>1977</v>
      </c>
      <c r="C465" s="14" t="s">
        <v>1977</v>
      </c>
      <c r="D465" s="14" t="s">
        <v>2052</v>
      </c>
      <c r="E465" s="14" t="s">
        <v>1721</v>
      </c>
      <c r="F465" s="14" t="s">
        <v>1998</v>
      </c>
      <c r="G465" s="14" t="s">
        <v>2053</v>
      </c>
      <c r="H465" s="39" t="s">
        <v>40</v>
      </c>
      <c r="I465" s="50" t="s">
        <v>1998</v>
      </c>
      <c r="J465" s="105">
        <v>45536</v>
      </c>
      <c r="K465" s="105">
        <v>45901</v>
      </c>
      <c r="L465" s="52" t="s">
        <v>1982</v>
      </c>
      <c r="M465" s="52" t="s">
        <v>2000</v>
      </c>
      <c r="N465" s="150" t="s">
        <v>2054</v>
      </c>
      <c r="O465" s="54">
        <v>53.736</v>
      </c>
      <c r="P465" s="54">
        <v>53.736</v>
      </c>
      <c r="Q465" s="50">
        <v>0</v>
      </c>
      <c r="R465" s="52">
        <v>89</v>
      </c>
      <c r="S465" s="57">
        <v>2404</v>
      </c>
      <c r="T465" s="57">
        <v>9800</v>
      </c>
      <c r="U465" s="52">
        <v>89</v>
      </c>
      <c r="V465" s="57">
        <v>2404</v>
      </c>
      <c r="W465" s="57">
        <v>9800</v>
      </c>
      <c r="X465" s="158" t="s">
        <v>2055</v>
      </c>
      <c r="Y465" s="39"/>
    </row>
    <row r="466" s="20" customFormat="1" ht="68" customHeight="1" spans="1:25">
      <c r="A466" s="14"/>
      <c r="B466" s="145" t="s">
        <v>2056</v>
      </c>
      <c r="C466" s="113" t="s">
        <v>2057</v>
      </c>
      <c r="D466" s="114"/>
      <c r="E466" s="96"/>
      <c r="F466" s="96"/>
      <c r="G466" s="96"/>
      <c r="H466" s="96"/>
      <c r="I466" s="96"/>
      <c r="J466" s="111"/>
      <c r="K466" s="96"/>
      <c r="L466" s="96"/>
      <c r="M466" s="96"/>
      <c r="N466" s="96"/>
      <c r="O466" s="137">
        <f>SUM(O467,O470,O472)</f>
        <v>1077</v>
      </c>
      <c r="P466" s="137">
        <f>SUM(P467,P470,P472)</f>
        <v>1077</v>
      </c>
      <c r="Q466" s="50">
        <v>0</v>
      </c>
      <c r="R466" s="111"/>
      <c r="S466" s="111"/>
      <c r="T466" s="111"/>
      <c r="U466" s="111"/>
      <c r="V466" s="111"/>
      <c r="W466" s="111"/>
      <c r="X466" s="96"/>
      <c r="Y466" s="96"/>
    </row>
    <row r="467" s="20" customFormat="1" ht="68" customHeight="1" spans="1:25">
      <c r="A467" s="14"/>
      <c r="B467" s="145" t="s">
        <v>34</v>
      </c>
      <c r="C467" s="113" t="s">
        <v>2058</v>
      </c>
      <c r="D467" s="114"/>
      <c r="E467" s="96"/>
      <c r="F467" s="96"/>
      <c r="G467" s="96"/>
      <c r="H467" s="96"/>
      <c r="I467" s="96"/>
      <c r="J467" s="111"/>
      <c r="K467" s="96"/>
      <c r="L467" s="96"/>
      <c r="M467" s="96"/>
      <c r="N467" s="96"/>
      <c r="O467" s="137">
        <f>SUM(O468:O469)</f>
        <v>47</v>
      </c>
      <c r="P467" s="137">
        <f>SUM(P468:P469)</f>
        <v>47</v>
      </c>
      <c r="Q467" s="50">
        <v>0</v>
      </c>
      <c r="R467" s="111"/>
      <c r="S467" s="111"/>
      <c r="T467" s="111"/>
      <c r="U467" s="111"/>
      <c r="V467" s="111"/>
      <c r="W467" s="111"/>
      <c r="X467" s="96"/>
      <c r="Y467" s="96"/>
    </row>
    <row r="468" s="3" customFormat="1" ht="78" spans="1:25">
      <c r="A468" s="14">
        <v>1</v>
      </c>
      <c r="B468" s="14" t="s">
        <v>2057</v>
      </c>
      <c r="C468" s="14" t="s">
        <v>2057</v>
      </c>
      <c r="D468" s="14" t="s">
        <v>2058</v>
      </c>
      <c r="E468" s="14" t="s">
        <v>162</v>
      </c>
      <c r="F468" s="14" t="s">
        <v>1962</v>
      </c>
      <c r="G468" s="14" t="s">
        <v>2059</v>
      </c>
      <c r="H468" s="14" t="s">
        <v>40</v>
      </c>
      <c r="I468" s="50" t="s">
        <v>1962</v>
      </c>
      <c r="J468" s="14">
        <v>2025.1</v>
      </c>
      <c r="K468" s="52">
        <v>2025.12</v>
      </c>
      <c r="L468" s="80" t="s">
        <v>2060</v>
      </c>
      <c r="M468" s="52" t="s">
        <v>165</v>
      </c>
      <c r="N468" s="52" t="s">
        <v>2061</v>
      </c>
      <c r="O468" s="54">
        <v>29</v>
      </c>
      <c r="P468" s="54">
        <v>29</v>
      </c>
      <c r="Q468" s="50">
        <v>0</v>
      </c>
      <c r="R468" s="51">
        <v>1</v>
      </c>
      <c r="S468" s="51">
        <v>430</v>
      </c>
      <c r="T468" s="51">
        <v>1435</v>
      </c>
      <c r="U468" s="57">
        <v>1</v>
      </c>
      <c r="V468" s="57">
        <v>60</v>
      </c>
      <c r="W468" s="57">
        <v>196</v>
      </c>
      <c r="X468" s="14" t="s">
        <v>2062</v>
      </c>
      <c r="Y468" s="14" t="s">
        <v>2063</v>
      </c>
    </row>
    <row r="469" s="10" customFormat="1" ht="136.5" spans="1:25">
      <c r="A469" s="14">
        <v>2</v>
      </c>
      <c r="B469" s="14" t="s">
        <v>2057</v>
      </c>
      <c r="C469" s="14" t="s">
        <v>2057</v>
      </c>
      <c r="D469" s="14" t="s">
        <v>2058</v>
      </c>
      <c r="E469" s="146" t="s">
        <v>655</v>
      </c>
      <c r="F469" s="146" t="s">
        <v>681</v>
      </c>
      <c r="G469" s="147" t="s">
        <v>2064</v>
      </c>
      <c r="H469" s="148" t="s">
        <v>380</v>
      </c>
      <c r="I469" s="148" t="s">
        <v>681</v>
      </c>
      <c r="J469" s="151">
        <v>45717</v>
      </c>
      <c r="K469" s="152" t="s">
        <v>683</v>
      </c>
      <c r="L469" s="153" t="s">
        <v>2060</v>
      </c>
      <c r="M469" s="154" t="s">
        <v>659</v>
      </c>
      <c r="N469" s="148" t="s">
        <v>2065</v>
      </c>
      <c r="O469" s="155">
        <v>18</v>
      </c>
      <c r="P469" s="155">
        <v>18</v>
      </c>
      <c r="Q469" s="50">
        <v>0</v>
      </c>
      <c r="R469" s="152">
        <v>1</v>
      </c>
      <c r="S469" s="152">
        <v>256</v>
      </c>
      <c r="T469" s="159">
        <v>880</v>
      </c>
      <c r="U469" s="152"/>
      <c r="V469" s="152">
        <v>45</v>
      </c>
      <c r="W469" s="152">
        <v>143</v>
      </c>
      <c r="X469" s="148" t="s">
        <v>2066</v>
      </c>
      <c r="Y469" s="148"/>
    </row>
    <row r="470" s="22" customFormat="1" ht="68" customHeight="1" spans="1:25">
      <c r="A470" s="14"/>
      <c r="B470" s="35" t="s">
        <v>1088</v>
      </c>
      <c r="C470" s="130" t="s">
        <v>2067</v>
      </c>
      <c r="D470" s="131"/>
      <c r="E470" s="14"/>
      <c r="F470" s="14"/>
      <c r="G470" s="14"/>
      <c r="H470" s="14"/>
      <c r="I470" s="14"/>
      <c r="J470" s="111"/>
      <c r="K470" s="14"/>
      <c r="L470" s="14"/>
      <c r="M470" s="14"/>
      <c r="N470" s="14"/>
      <c r="O470" s="53">
        <f>SUM(O471)</f>
        <v>1000</v>
      </c>
      <c r="P470" s="53">
        <f>SUM(P471)</f>
        <v>1000</v>
      </c>
      <c r="Q470" s="50">
        <v>0</v>
      </c>
      <c r="R470" s="14"/>
      <c r="S470" s="14"/>
      <c r="T470" s="14"/>
      <c r="U470" s="14"/>
      <c r="V470" s="14"/>
      <c r="W470" s="14"/>
      <c r="X470" s="14"/>
      <c r="Y470" s="14"/>
    </row>
    <row r="471" s="23" customFormat="1" ht="97.5" spans="1:25">
      <c r="A471" s="14">
        <v>1</v>
      </c>
      <c r="B471" s="14" t="s">
        <v>2057</v>
      </c>
      <c r="C471" s="14" t="s">
        <v>2068</v>
      </c>
      <c r="D471" s="14" t="s">
        <v>2067</v>
      </c>
      <c r="E471" s="14" t="s">
        <v>1721</v>
      </c>
      <c r="F471" s="14"/>
      <c r="G471" s="14" t="s">
        <v>2069</v>
      </c>
      <c r="H471" s="14" t="s">
        <v>40</v>
      </c>
      <c r="I471" s="14" t="s">
        <v>1721</v>
      </c>
      <c r="J471" s="111">
        <v>2024.3</v>
      </c>
      <c r="K471" s="14">
        <v>2024.12</v>
      </c>
      <c r="L471" s="14" t="s">
        <v>42</v>
      </c>
      <c r="M471" s="14" t="s">
        <v>2070</v>
      </c>
      <c r="N471" s="14" t="s">
        <v>2071</v>
      </c>
      <c r="O471" s="54">
        <v>1000</v>
      </c>
      <c r="P471" s="54">
        <v>1000</v>
      </c>
      <c r="Q471" s="50">
        <v>0</v>
      </c>
      <c r="R471" s="14">
        <v>205</v>
      </c>
      <c r="S471" s="14">
        <v>634</v>
      </c>
      <c r="T471" s="14">
        <v>1035</v>
      </c>
      <c r="U471" s="14">
        <v>205</v>
      </c>
      <c r="V471" s="14">
        <v>634</v>
      </c>
      <c r="W471" s="14">
        <v>1035</v>
      </c>
      <c r="X471" s="14" t="s">
        <v>2072</v>
      </c>
      <c r="Y471" s="14"/>
    </row>
    <row r="472" s="20" customFormat="1" ht="68" customHeight="1" spans="1:25">
      <c r="A472" s="14"/>
      <c r="B472" s="145" t="s">
        <v>1644</v>
      </c>
      <c r="C472" s="113" t="s">
        <v>2073</v>
      </c>
      <c r="D472" s="149"/>
      <c r="E472" s="96"/>
      <c r="F472" s="96"/>
      <c r="G472" s="96"/>
      <c r="H472" s="96"/>
      <c r="I472" s="96"/>
      <c r="J472" s="111"/>
      <c r="K472" s="96"/>
      <c r="L472" s="96"/>
      <c r="M472" s="96"/>
      <c r="N472" s="96"/>
      <c r="O472" s="137">
        <f>SUM(O473)</f>
        <v>30</v>
      </c>
      <c r="P472" s="137">
        <f>SUM(P473)</f>
        <v>30</v>
      </c>
      <c r="Q472" s="50">
        <v>0</v>
      </c>
      <c r="R472" s="111"/>
      <c r="S472" s="111"/>
      <c r="T472" s="111"/>
      <c r="U472" s="111"/>
      <c r="V472" s="111"/>
      <c r="W472" s="111"/>
      <c r="X472" s="96"/>
      <c r="Y472" s="96"/>
    </row>
    <row r="473" s="2" customFormat="1" ht="97.5" spans="1:25">
      <c r="A473" s="14">
        <v>1</v>
      </c>
      <c r="B473" s="14" t="s">
        <v>2057</v>
      </c>
      <c r="C473" s="14" t="s">
        <v>2068</v>
      </c>
      <c r="D473" s="14" t="s">
        <v>2074</v>
      </c>
      <c r="E473" s="14" t="s">
        <v>1721</v>
      </c>
      <c r="F473" s="14"/>
      <c r="G473" s="14" t="s">
        <v>2075</v>
      </c>
      <c r="H473" s="14" t="s">
        <v>40</v>
      </c>
      <c r="I473" s="14"/>
      <c r="J473" s="111">
        <v>2024.3</v>
      </c>
      <c r="K473" s="14">
        <v>2024.12</v>
      </c>
      <c r="L473" s="14" t="s">
        <v>42</v>
      </c>
      <c r="M473" s="14" t="s">
        <v>42</v>
      </c>
      <c r="N473" s="14" t="s">
        <v>2076</v>
      </c>
      <c r="O473" s="54">
        <v>30</v>
      </c>
      <c r="P473" s="54">
        <v>30</v>
      </c>
      <c r="Q473" s="50">
        <v>0</v>
      </c>
      <c r="R473" s="57">
        <v>134</v>
      </c>
      <c r="S473" s="57">
        <v>134</v>
      </c>
      <c r="T473" s="57">
        <v>134</v>
      </c>
      <c r="U473" s="57">
        <v>134</v>
      </c>
      <c r="V473" s="57">
        <v>134</v>
      </c>
      <c r="W473" s="57">
        <v>134</v>
      </c>
      <c r="X473" s="14" t="s">
        <v>2077</v>
      </c>
      <c r="Y473" s="14"/>
    </row>
    <row r="474" s="20" customFormat="1" ht="68" customHeight="1" spans="1:25">
      <c r="A474" s="14"/>
      <c r="B474" s="145" t="s">
        <v>2078</v>
      </c>
      <c r="C474" s="113" t="s">
        <v>2079</v>
      </c>
      <c r="D474" s="114"/>
      <c r="E474" s="96"/>
      <c r="F474" s="96"/>
      <c r="G474" s="96"/>
      <c r="H474" s="96"/>
      <c r="I474" s="96"/>
      <c r="J474" s="111"/>
      <c r="K474" s="96"/>
      <c r="L474" s="96"/>
      <c r="M474" s="96"/>
      <c r="N474" s="96"/>
      <c r="O474" s="137">
        <f>SUM(O475)</f>
        <v>1000</v>
      </c>
      <c r="P474" s="137">
        <f>SUM(P475)</f>
        <v>1000</v>
      </c>
      <c r="Q474" s="50">
        <v>0</v>
      </c>
      <c r="R474" s="111"/>
      <c r="S474" s="111"/>
      <c r="T474" s="111"/>
      <c r="U474" s="111"/>
      <c r="V474" s="111"/>
      <c r="W474" s="111"/>
      <c r="X474" s="96"/>
      <c r="Y474" s="96"/>
    </row>
    <row r="475" s="20" customFormat="1" ht="68" customHeight="1" spans="1:25">
      <c r="A475" s="14"/>
      <c r="B475" s="145" t="s">
        <v>34</v>
      </c>
      <c r="C475" s="113" t="s">
        <v>2080</v>
      </c>
      <c r="D475" s="114"/>
      <c r="E475" s="96"/>
      <c r="F475" s="96"/>
      <c r="G475" s="96"/>
      <c r="H475" s="96"/>
      <c r="I475" s="96"/>
      <c r="J475" s="111"/>
      <c r="K475" s="96"/>
      <c r="L475" s="96"/>
      <c r="M475" s="96"/>
      <c r="N475" s="96"/>
      <c r="O475" s="137">
        <f>SUM(O476)</f>
        <v>1000</v>
      </c>
      <c r="P475" s="137">
        <f>SUM(P476)</f>
        <v>1000</v>
      </c>
      <c r="Q475" s="50">
        <v>0</v>
      </c>
      <c r="R475" s="111"/>
      <c r="S475" s="111"/>
      <c r="T475" s="111"/>
      <c r="U475" s="111"/>
      <c r="V475" s="111"/>
      <c r="W475" s="111"/>
      <c r="X475" s="96"/>
      <c r="Y475" s="96"/>
    </row>
    <row r="476" s="24" customFormat="1" ht="97.5" spans="1:25">
      <c r="A476" s="14">
        <v>1</v>
      </c>
      <c r="B476" s="14" t="s">
        <v>2079</v>
      </c>
      <c r="C476" s="14" t="s">
        <v>2081</v>
      </c>
      <c r="D476" s="14" t="s">
        <v>2080</v>
      </c>
      <c r="E476" s="14" t="s">
        <v>1721</v>
      </c>
      <c r="F476" s="14"/>
      <c r="G476" s="14" t="s">
        <v>2082</v>
      </c>
      <c r="H476" s="14" t="s">
        <v>40</v>
      </c>
      <c r="I476" s="99"/>
      <c r="J476" s="111">
        <v>2024.3</v>
      </c>
      <c r="K476" s="14">
        <v>2024.12</v>
      </c>
      <c r="L476" s="14" t="s">
        <v>42</v>
      </c>
      <c r="M476" s="14" t="s">
        <v>42</v>
      </c>
      <c r="N476" s="99" t="s">
        <v>2083</v>
      </c>
      <c r="O476" s="92">
        <v>1000</v>
      </c>
      <c r="P476" s="92">
        <v>1000</v>
      </c>
      <c r="Q476" s="50">
        <v>0</v>
      </c>
      <c r="R476" s="99">
        <v>312</v>
      </c>
      <c r="S476" s="99">
        <v>3000</v>
      </c>
      <c r="T476" s="99">
        <v>3000</v>
      </c>
      <c r="U476" s="99">
        <v>112</v>
      </c>
      <c r="V476" s="99">
        <v>3000</v>
      </c>
      <c r="W476" s="99">
        <v>3000</v>
      </c>
      <c r="X476" s="71" t="s">
        <v>2084</v>
      </c>
      <c r="Y476" s="99"/>
    </row>
  </sheetData>
  <autoFilter xmlns:etc="http://www.wps.cn/officeDocument/2017/etCustomData" ref="A5:Y476" etc:filterBottomFollowUsedRange="0">
    <extLst>
      <etc:autoFilterAnalysis etc:version="v1" etc:showPane="0">
        <etc:analysisCharts>
          <etc:chart etc:type="pie">
            <etc:category etc:colId="-1"/>
            <etc:seriesCollections etc:count="1">
              <etc:series etc:colId="15" etc:subtotal="sum"/>
            </etc:seriesCollections>
          </etc:chart>
        </etc:analysisCharts>
      </etc:autoFilterAnalysis>
    </extLst>
  </autoFilter>
  <mergeCells count="58">
    <mergeCell ref="A1:B1"/>
    <mergeCell ref="A2:Y2"/>
    <mergeCell ref="B3:D3"/>
    <mergeCell ref="J3:K3"/>
    <mergeCell ref="L3:M3"/>
    <mergeCell ref="P3:Q3"/>
    <mergeCell ref="R3:W3"/>
    <mergeCell ref="U4:W4"/>
    <mergeCell ref="B6:C6"/>
    <mergeCell ref="C7:D7"/>
    <mergeCell ref="C8:D8"/>
    <mergeCell ref="C226:D226"/>
    <mergeCell ref="C356:D356"/>
    <mergeCell ref="C361:D361"/>
    <mergeCell ref="C370:D370"/>
    <mergeCell ref="C372:D372"/>
    <mergeCell ref="C378:D378"/>
    <mergeCell ref="C382:D382"/>
    <mergeCell ref="C384:D384"/>
    <mergeCell ref="C386:D386"/>
    <mergeCell ref="C388:D388"/>
    <mergeCell ref="C390:D390"/>
    <mergeCell ref="C391:D391"/>
    <mergeCell ref="C409:D409"/>
    <mergeCell ref="C432:D432"/>
    <mergeCell ref="C435:D435"/>
    <mergeCell ref="C439:D439"/>
    <mergeCell ref="C444:D444"/>
    <mergeCell ref="C446:D446"/>
    <mergeCell ref="C447:D447"/>
    <mergeCell ref="C464:D464"/>
    <mergeCell ref="C466:D466"/>
    <mergeCell ref="C467:D467"/>
    <mergeCell ref="C470:D470"/>
    <mergeCell ref="C472:D472"/>
    <mergeCell ref="C474:D474"/>
    <mergeCell ref="C475:D475"/>
    <mergeCell ref="B4:B5"/>
    <mergeCell ref="C4:C5"/>
    <mergeCell ref="D4:D5"/>
    <mergeCell ref="E3:E5"/>
    <mergeCell ref="F3:F5"/>
    <mergeCell ref="G3:G5"/>
    <mergeCell ref="H3:H5"/>
    <mergeCell ref="I3:I5"/>
    <mergeCell ref="J4:J5"/>
    <mergeCell ref="K4:K5"/>
    <mergeCell ref="L4:L5"/>
    <mergeCell ref="M4:M5"/>
    <mergeCell ref="N3:N5"/>
    <mergeCell ref="O3:O5"/>
    <mergeCell ref="P4:P5"/>
    <mergeCell ref="Q4:Q5"/>
    <mergeCell ref="R4:R5"/>
    <mergeCell ref="S4:S5"/>
    <mergeCell ref="T4:T5"/>
    <mergeCell ref="X3:X5"/>
    <mergeCell ref="Y3:Y5"/>
  </mergeCells>
  <conditionalFormatting sqref="G292">
    <cfRule type="duplicateValues" dxfId="0" priority="2"/>
  </conditionalFormatting>
  <conditionalFormatting sqref="N292">
    <cfRule type="duplicateValues" dxfId="0" priority="1"/>
  </conditionalFormatting>
  <conditionalFormatting sqref="G365:G366 G368">
    <cfRule type="duplicateValues" dxfId="0" priority="6"/>
  </conditionalFormatting>
  <conditionalFormatting sqref="N365:N366 N368">
    <cfRule type="duplicateValues" dxfId="0" priority="5"/>
  </conditionalFormatting>
  <printOptions horizontalCentered="1" verticalCentered="1"/>
  <pageMargins left="0.700694444444445" right="0.700694444444445" top="0.751388888888889" bottom="0.751388888888889" header="0.298611111111111" footer="0.298611111111111"/>
  <pageSetup paperSize="9" scale="4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无与伦比</cp:lastModifiedBy>
  <dcterms:created xsi:type="dcterms:W3CDTF">2023-05-12T11:15:00Z</dcterms:created>
  <dcterms:modified xsi:type="dcterms:W3CDTF">2024-12-05T00:39:24Z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3BB371F8480045C3BEC4BC40A0F3A3E7_13</vt:lpwstr>
  </property>
</Properties>
</file>